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p\Desktop\Homepage\"/>
    </mc:Choice>
  </mc:AlternateContent>
  <xr:revisionPtr revIDLastSave="0" documentId="8_{FEC7A90F-F23D-4D60-8617-C04E0AD08667}" xr6:coauthVersionLast="47" xr6:coauthVersionMax="47" xr10:uidLastSave="{00000000-0000-0000-0000-000000000000}"/>
  <bookViews>
    <workbookView xWindow="5850" yWindow="2505" windowWidth="29625" windowHeight="18495" xr2:uid="{00000000-000D-0000-FFFF-FFFF00000000}"/>
  </bookViews>
  <sheets>
    <sheet name="Eingaben" sheetId="9" r:id="rId1"/>
    <sheet name="Normal-Beton" sheetId="8" r:id="rId2"/>
    <sheet name="Baryt 3,2" sheetId="1" r:id="rId3"/>
    <sheet name="Blei" sheetId="4" r:id="rId4"/>
    <sheet name="Eisen" sheetId="2" r:id="rId5"/>
    <sheet name="Wasser" sheetId="7" r:id="rId6"/>
    <sheet name="PB-Glas 4,36" sheetId="5" r:id="rId7"/>
    <sheet name="Wofram-Legierung" sheetId="6" r:id="rId8"/>
  </sheets>
  <definedNames>
    <definedName name="TAPE20_SF_BB" localSheetId="2">'Baryt 3,2'!$A$2:$B$94</definedName>
    <definedName name="TAPE20_SF_FE" localSheetId="4">Eisen!$A$2:$B$79</definedName>
    <definedName name="TAPE20_SF_NB" localSheetId="1">'Normal-Beton'!$A$2:$B$94</definedName>
    <definedName name="TAPE20_SF_PB" localSheetId="3">Blei!$A$2:$B$87</definedName>
    <definedName name="TAPE20_SF_PbGl" localSheetId="6">'PB-Glas 4,36'!#REF!</definedName>
    <definedName name="TAPE20_SF_PbGl_1" localSheetId="6">'PB-Glas 4,36'!$A$2:$B$87</definedName>
    <definedName name="TAPE20_SF_WLeg" localSheetId="7">'Wofram-Legierung'!#REF!</definedName>
    <definedName name="TAPE20_SF_WLeg_1" localSheetId="7">'Wofram-Legierung'!$A$2:$B$87</definedName>
    <definedName name="TAPE20_SF_WS" localSheetId="5">Wasser!#REF!</definedName>
    <definedName name="TAPE20_SF_WS_1" localSheetId="5">Wasser!$A$2:$B$96</definedName>
  </definedNames>
  <calcPr calcId="181029"/>
</workbook>
</file>

<file path=xl/calcChain.xml><?xml version="1.0" encoding="utf-8"?>
<calcChain xmlns="http://schemas.openxmlformats.org/spreadsheetml/2006/main">
  <c r="K42" i="9" l="1"/>
  <c r="L42" i="9"/>
  <c r="M42" i="9"/>
  <c r="J42" i="9"/>
  <c r="Q7" i="9"/>
  <c r="J33" i="9" l="1"/>
  <c r="Q8" i="9" l="1"/>
  <c r="J41" i="9" s="1"/>
  <c r="N14" i="9"/>
  <c r="K39" i="9" s="1"/>
  <c r="N26" i="9"/>
  <c r="M39" i="9" s="1"/>
  <c r="N20" i="9"/>
  <c r="L39" i="9" s="1"/>
  <c r="N8" i="9"/>
  <c r="J39" i="9" s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3" i="4"/>
  <c r="B2" i="4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3" i="8"/>
  <c r="B2" i="8"/>
  <c r="C2" i="9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3" i="1"/>
  <c r="B2" i="1"/>
  <c r="C22" i="9"/>
  <c r="C12" i="9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2" i="6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2" i="5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2" i="7"/>
  <c r="C32" i="9" s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2" i="2"/>
  <c r="C35" i="9"/>
  <c r="D35" i="9" s="1"/>
  <c r="E35" i="9" s="1"/>
  <c r="L5" i="9"/>
  <c r="L6" i="9" s="1"/>
  <c r="L7" i="9" s="1"/>
  <c r="L8" i="9" s="1"/>
  <c r="K17" i="9"/>
  <c r="L17" i="9" s="1"/>
  <c r="N17" i="9" s="1"/>
  <c r="P17" i="9" s="1"/>
  <c r="Q19" i="9" s="1"/>
  <c r="Q20" i="9" s="1"/>
  <c r="L41" i="9" s="1"/>
  <c r="J23" i="9"/>
  <c r="K23" i="9"/>
  <c r="L23" i="9" s="1"/>
  <c r="N23" i="9" s="1"/>
  <c r="J24" i="9"/>
  <c r="K24" i="9"/>
  <c r="J25" i="9"/>
  <c r="K25" i="9"/>
  <c r="I25" i="9"/>
  <c r="I24" i="9"/>
  <c r="I23" i="9"/>
  <c r="J17" i="9"/>
  <c r="J18" i="9"/>
  <c r="K18" i="9"/>
  <c r="J19" i="9"/>
  <c r="K19" i="9"/>
  <c r="I18" i="9"/>
  <c r="I17" i="9"/>
  <c r="I19" i="9"/>
  <c r="J13" i="9"/>
  <c r="K13" i="9"/>
  <c r="I13" i="9"/>
  <c r="J12" i="9"/>
  <c r="K12" i="9"/>
  <c r="I12" i="9"/>
  <c r="J11" i="9"/>
  <c r="K11" i="9"/>
  <c r="L11" i="9" s="1"/>
  <c r="N11" i="9" s="1"/>
  <c r="P11" i="9" s="1"/>
  <c r="Q13" i="9" s="1"/>
  <c r="Q14" i="9" s="1"/>
  <c r="K41" i="9" s="1"/>
  <c r="I11" i="9"/>
  <c r="C39" i="9"/>
  <c r="D40" i="9" s="1"/>
  <c r="E40" i="9" s="1"/>
  <c r="L24" i="9" l="1"/>
  <c r="L25" i="9" s="1"/>
  <c r="L26" i="9" s="1"/>
  <c r="N5" i="9"/>
  <c r="P23" i="9"/>
  <c r="Q25" i="9" s="1"/>
  <c r="Q26" i="9" s="1"/>
  <c r="M41" i="9" s="1"/>
  <c r="L18" i="9"/>
  <c r="L19" i="9" s="1"/>
  <c r="L20" i="9" s="1"/>
  <c r="L12" i="9"/>
  <c r="L13" i="9" s="1"/>
  <c r="L14" i="9" s="1"/>
  <c r="D36" i="9"/>
  <c r="E36" i="9" s="1"/>
  <c r="F35" i="9" s="1"/>
  <c r="D39" i="9"/>
  <c r="E39" i="9" s="1"/>
  <c r="F39" i="9" s="1"/>
  <c r="G35" i="9" l="1"/>
  <c r="C5" i="9" l="1"/>
  <c r="D5" i="9" l="1"/>
  <c r="E5" i="9" s="1"/>
  <c r="D6" i="9"/>
  <c r="E6" i="9" s="1"/>
  <c r="G5" i="9" l="1"/>
  <c r="F5" i="9"/>
  <c r="A19" i="9" s="1"/>
  <c r="C19" i="9" s="1"/>
  <c r="D20" i="9" l="1"/>
  <c r="E20" i="9" s="1"/>
  <c r="D19" i="9"/>
  <c r="E19" i="9" s="1"/>
  <c r="F19" i="9" l="1"/>
  <c r="A15" i="9" s="1"/>
  <c r="C15" i="9" s="1"/>
  <c r="D15" i="9" s="1"/>
  <c r="E15" i="9" s="1"/>
  <c r="D16" i="9" l="1"/>
  <c r="E16" i="9" s="1"/>
  <c r="G15" i="9" s="1"/>
  <c r="F15" i="9" l="1"/>
  <c r="A29" i="9" s="1"/>
  <c r="C29" i="9" s="1"/>
  <c r="D29" i="9"/>
  <c r="E29" i="9" s="1"/>
  <c r="D30" i="9"/>
  <c r="E30" i="9" s="1"/>
  <c r="F29" i="9" l="1"/>
  <c r="A25" i="9" s="1"/>
  <c r="C25" i="9" s="1"/>
  <c r="D26" i="9" s="1"/>
  <c r="E26" i="9" s="1"/>
  <c r="D25" i="9" l="1"/>
  <c r="E25" i="9" s="1"/>
  <c r="G25" i="9" s="1"/>
  <c r="F25" i="9" l="1"/>
  <c r="A9" i="9" s="1"/>
  <c r="C9" i="9" s="1"/>
  <c r="D10" i="9" s="1"/>
  <c r="E10" i="9" s="1"/>
  <c r="D9" i="9" l="1"/>
  <c r="E9" i="9" s="1"/>
  <c r="F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damp</author>
  </authors>
  <commentList>
    <comment ref="N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damp:</t>
        </r>
        <r>
          <rPr>
            <sz val="9"/>
            <color indexed="81"/>
            <rFont val="Segoe UI"/>
            <family val="2"/>
          </rPr>
          <t xml:space="preserve">
Kurven-Hopping; mit dem zuvor ermittelten FN wird beim nächsten Bauteil in die Schwächungskurve eingesprungen und entsprechend der Dicke des nächsten Bauteils in der Schwächungskurve weiter gerückt; mit diesem FN dann gleichermassen weiter mit dem nächsten Bauteil.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APE20_SF_BB" type="6" refreshedVersion="1" background="1" saveData="1">
    <textPr sourceFile="C:\Veröffentlichungen\GdpS\Version2003\GdpS_Vorbereitung\Vorb_Anhang\Anh15_28\Internet\TAPE20_SF_BB" delimited="0" decimal="," thousands=".">
      <textFields count="150">
        <textField/>
        <textField position="12"/>
        <textField position="24"/>
        <textField position="36"/>
        <textField position="48"/>
        <textField position="60"/>
        <textField position="72"/>
        <textField position="84"/>
        <textField position="96"/>
        <textField position="108"/>
        <textField position="120"/>
        <textField position="132"/>
        <textField position="144"/>
        <textField position="156"/>
        <textField position="168"/>
        <textField position="180"/>
        <textField position="192"/>
        <textField position="204"/>
        <textField position="216"/>
        <textField position="228"/>
        <textField position="240"/>
        <textField position="252"/>
        <textField position="264"/>
        <textField position="276"/>
        <textField position="288"/>
        <textField position="300"/>
        <textField position="312"/>
        <textField position="324"/>
        <textField position="336"/>
        <textField position="348"/>
        <textField position="360"/>
        <textField position="372"/>
        <textField position="384"/>
        <textField position="396"/>
        <textField position="408"/>
        <textField position="420"/>
        <textField position="432"/>
        <textField position="444"/>
        <textField position="456"/>
        <textField position="468"/>
        <textField position="480"/>
        <textField position="492"/>
        <textField position="504"/>
        <textField position="516"/>
        <textField position="528"/>
        <textField position="540"/>
        <textField position="552"/>
        <textField position="564"/>
        <textField position="576"/>
        <textField position="588"/>
        <textField position="600"/>
        <textField position="612"/>
        <textField position="624"/>
        <textField position="636"/>
        <textField position="648"/>
        <textField position="660"/>
        <textField position="672"/>
        <textField position="684"/>
        <textField position="696"/>
        <textField position="708"/>
        <textField position="720"/>
        <textField position="732"/>
        <textField position="744"/>
        <textField position="756"/>
        <textField position="768"/>
        <textField position="780"/>
        <textField position="792"/>
        <textField position="804"/>
        <textField position="816"/>
        <textField position="828"/>
        <textField position="840"/>
        <textField position="852"/>
        <textField position="864"/>
        <textField position="876"/>
        <textField position="888"/>
        <textField position="900"/>
        <textField position="912"/>
        <textField position="924"/>
        <textField position="936"/>
        <textField position="948"/>
        <textField position="960"/>
        <textField position="972"/>
        <textField position="984"/>
        <textField position="996"/>
        <textField position="1008"/>
        <textField position="1020"/>
        <textField position="1032"/>
        <textField position="1044"/>
        <textField position="1056"/>
        <textField position="1068"/>
        <textField position="1080"/>
        <textField position="1092"/>
        <textField position="1104"/>
        <textField position="1116"/>
        <textField position="1128"/>
        <textField position="1140"/>
        <textField position="1152"/>
        <textField position="1164"/>
        <textField position="1176"/>
        <textField position="1188"/>
        <textField position="1200"/>
        <textField position="1212"/>
        <textField position="1224"/>
        <textField position="1236"/>
        <textField position="1248"/>
        <textField position="1260"/>
        <textField position="1272"/>
        <textField position="1284"/>
        <textField position="1296"/>
        <textField position="1308"/>
        <textField position="1320"/>
        <textField position="1332"/>
        <textField position="1344"/>
        <textField position="1356"/>
        <textField position="1368"/>
        <textField position="1380"/>
        <textField position="1392"/>
        <textField position="1404"/>
        <textField position="1416"/>
        <textField position="1428"/>
        <textField position="1440"/>
        <textField position="1452"/>
        <textField position="1464"/>
        <textField position="1476"/>
        <textField position="1488"/>
        <textField position="1500"/>
        <textField position="1512"/>
        <textField position="1524"/>
        <textField position="1536"/>
        <textField position="1548"/>
        <textField position="1560"/>
        <textField position="1572"/>
        <textField position="1584"/>
        <textField position="1596"/>
        <textField position="1608"/>
        <textField position="1620"/>
        <textField position="1632"/>
        <textField position="1644"/>
        <textField position="1656"/>
        <textField position="1668"/>
        <textField position="1680"/>
        <textField position="1692"/>
        <textField position="1704"/>
        <textField position="1716"/>
        <textField position="1728"/>
        <textField position="1740"/>
        <textField position="1752"/>
        <textField position="1764"/>
        <textField position="1776"/>
        <textField position="1788"/>
      </textFields>
    </textPr>
  </connection>
  <connection id="2" xr16:uid="{00000000-0015-0000-FFFF-FFFF01000000}" name="TAPE20_SF_FE" type="6" refreshedVersion="1" background="1" saveData="1">
    <textPr sourceFile="C:\Veröffentlichungen\GdpS\Version2003\GdpS_Vorbereitung\Vorb_Anhang\Anh15_28\Internet\TAPE20_SF_FE" delimited="0" decimal="," thousands=".">
      <textFields count="150">
        <textField/>
        <textField position="12"/>
        <textField position="24"/>
        <textField position="36"/>
        <textField position="48"/>
        <textField position="60"/>
        <textField position="72"/>
        <textField position="84"/>
        <textField position="96"/>
        <textField position="108"/>
        <textField position="120"/>
        <textField position="132"/>
        <textField position="144"/>
        <textField position="156"/>
        <textField position="168"/>
        <textField position="180"/>
        <textField position="192"/>
        <textField position="204"/>
        <textField position="216"/>
        <textField position="228"/>
        <textField position="240"/>
        <textField position="252"/>
        <textField position="264"/>
        <textField position="276"/>
        <textField position="288"/>
        <textField position="300"/>
        <textField position="312"/>
        <textField position="324"/>
        <textField position="336"/>
        <textField position="348"/>
        <textField position="360"/>
        <textField position="372"/>
        <textField position="384"/>
        <textField position="396"/>
        <textField position="408"/>
        <textField position="420"/>
        <textField position="432"/>
        <textField position="444"/>
        <textField position="456"/>
        <textField position="468"/>
        <textField position="480"/>
        <textField position="492"/>
        <textField position="504"/>
        <textField position="516"/>
        <textField position="528"/>
        <textField position="540"/>
        <textField position="552"/>
        <textField position="564"/>
        <textField position="576"/>
        <textField position="588"/>
        <textField position="600"/>
        <textField position="612"/>
        <textField position="624"/>
        <textField position="636"/>
        <textField position="648"/>
        <textField position="660"/>
        <textField position="672"/>
        <textField position="684"/>
        <textField position="696"/>
        <textField position="708"/>
        <textField position="720"/>
        <textField position="732"/>
        <textField position="744"/>
        <textField position="756"/>
        <textField position="768"/>
        <textField position="780"/>
        <textField position="792"/>
        <textField position="804"/>
        <textField position="816"/>
        <textField position="828"/>
        <textField position="840"/>
        <textField position="852"/>
        <textField position="864"/>
        <textField position="876"/>
        <textField position="888"/>
        <textField position="900"/>
        <textField position="912"/>
        <textField position="924"/>
        <textField position="936"/>
        <textField position="948"/>
        <textField position="960"/>
        <textField position="972"/>
        <textField position="984"/>
        <textField position="996"/>
        <textField position="1008"/>
        <textField position="1020"/>
        <textField position="1032"/>
        <textField position="1044"/>
        <textField position="1056"/>
        <textField position="1068"/>
        <textField position="1080"/>
        <textField position="1092"/>
        <textField position="1104"/>
        <textField position="1116"/>
        <textField position="1128"/>
        <textField position="1140"/>
        <textField position="1152"/>
        <textField position="1164"/>
        <textField position="1176"/>
        <textField position="1188"/>
        <textField position="1200"/>
        <textField position="1212"/>
        <textField position="1224"/>
        <textField position="1236"/>
        <textField position="1248"/>
        <textField position="1260"/>
        <textField position="1272"/>
        <textField position="1284"/>
        <textField position="1296"/>
        <textField position="1308"/>
        <textField position="1320"/>
        <textField position="1332"/>
        <textField position="1344"/>
        <textField position="1356"/>
        <textField position="1368"/>
        <textField position="1380"/>
        <textField position="1392"/>
        <textField position="1404"/>
        <textField position="1416"/>
        <textField position="1428"/>
        <textField position="1440"/>
        <textField position="1452"/>
        <textField position="1464"/>
        <textField position="1476"/>
        <textField position="1488"/>
        <textField position="1500"/>
        <textField position="1512"/>
        <textField position="1524"/>
        <textField position="1536"/>
        <textField position="1548"/>
        <textField position="1560"/>
        <textField position="1572"/>
        <textField position="1584"/>
        <textField position="1596"/>
        <textField position="1608"/>
        <textField position="1620"/>
        <textField position="1632"/>
        <textField position="1644"/>
        <textField position="1656"/>
        <textField position="1668"/>
        <textField position="1680"/>
        <textField position="1692"/>
        <textField position="1704"/>
        <textField position="1716"/>
        <textField position="1728"/>
        <textField position="1740"/>
        <textField position="1752"/>
        <textField position="1764"/>
        <textField position="1776"/>
        <textField position="1788"/>
      </textFields>
    </textPr>
  </connection>
  <connection id="3" xr16:uid="{00000000-0015-0000-FFFF-FFFF02000000}" name="TAPE20_SF_NB" type="6" refreshedVersion="1" background="1" saveData="1">
    <textPr sourceFile="C:\Veröffentlichungen\GdpS\Version2003\Internet\Anh15_28\TAPE20_SF_NB" delimited="0" thousands=" ">
      <textFields count="150">
        <textField/>
        <textField position="12"/>
        <textField position="24"/>
        <textField position="36"/>
        <textField position="48"/>
        <textField position="60"/>
        <textField position="72"/>
        <textField position="84"/>
        <textField position="96"/>
        <textField position="108"/>
        <textField position="120"/>
        <textField position="132"/>
        <textField position="144"/>
        <textField position="156"/>
        <textField position="168"/>
        <textField position="180"/>
        <textField position="192"/>
        <textField position="204"/>
        <textField position="216"/>
        <textField position="228"/>
        <textField position="240"/>
        <textField position="252"/>
        <textField position="264"/>
        <textField position="276"/>
        <textField position="288"/>
        <textField position="300"/>
        <textField position="312"/>
        <textField position="324"/>
        <textField position="336"/>
        <textField position="348"/>
        <textField position="360"/>
        <textField position="372"/>
        <textField position="384"/>
        <textField position="396"/>
        <textField position="408"/>
        <textField position="420"/>
        <textField position="432"/>
        <textField position="444"/>
        <textField position="456"/>
        <textField position="468"/>
        <textField position="480"/>
        <textField position="492"/>
        <textField position="504"/>
        <textField position="516"/>
        <textField position="528"/>
        <textField position="540"/>
        <textField position="552"/>
        <textField position="564"/>
        <textField position="576"/>
        <textField position="588"/>
        <textField position="600"/>
        <textField position="612"/>
        <textField position="624"/>
        <textField position="636"/>
        <textField position="648"/>
        <textField position="660"/>
        <textField position="672"/>
        <textField position="684"/>
        <textField position="696"/>
        <textField position="708"/>
        <textField position="720"/>
        <textField position="732"/>
        <textField position="744"/>
        <textField position="756"/>
        <textField position="768"/>
        <textField position="780"/>
        <textField position="792"/>
        <textField position="804"/>
        <textField position="816"/>
        <textField position="828"/>
        <textField position="840"/>
        <textField position="852"/>
        <textField position="864"/>
        <textField position="876"/>
        <textField position="888"/>
        <textField position="900"/>
        <textField position="912"/>
        <textField position="924"/>
        <textField position="936"/>
        <textField position="948"/>
        <textField position="960"/>
        <textField position="972"/>
        <textField position="984"/>
        <textField position="996"/>
        <textField position="1008"/>
        <textField position="1020"/>
        <textField position="1032"/>
        <textField position="1044"/>
        <textField position="1056"/>
        <textField position="1068"/>
        <textField position="1080"/>
        <textField position="1092"/>
        <textField position="1104"/>
        <textField position="1116"/>
        <textField position="1128"/>
        <textField position="1140"/>
        <textField position="1152"/>
        <textField position="1164"/>
        <textField position="1176"/>
        <textField position="1188"/>
        <textField position="1200"/>
        <textField position="1212"/>
        <textField position="1224"/>
        <textField position="1236"/>
        <textField position="1248"/>
        <textField position="1260"/>
        <textField position="1272"/>
        <textField position="1284"/>
        <textField position="1296"/>
        <textField position="1308"/>
        <textField position="1320"/>
        <textField position="1332"/>
        <textField position="1344"/>
        <textField position="1356"/>
        <textField position="1368"/>
        <textField position="1380"/>
        <textField position="1392"/>
        <textField position="1404"/>
        <textField position="1416"/>
        <textField position="1428"/>
        <textField position="1440"/>
        <textField position="1452"/>
        <textField position="1464"/>
        <textField position="1476"/>
        <textField position="1488"/>
        <textField position="1500"/>
        <textField position="1512"/>
        <textField position="1524"/>
        <textField position="1536"/>
        <textField position="1548"/>
        <textField position="1560"/>
        <textField position="1572"/>
        <textField position="1584"/>
        <textField position="1596"/>
        <textField position="1608"/>
        <textField position="1620"/>
        <textField position="1632"/>
        <textField position="1644"/>
        <textField position="1656"/>
        <textField position="1668"/>
        <textField position="1680"/>
        <textField position="1692"/>
        <textField position="1704"/>
        <textField position="1716"/>
        <textField position="1728"/>
        <textField position="1740"/>
        <textField position="1752"/>
        <textField position="1764"/>
        <textField position="1776"/>
        <textField position="1788"/>
      </textFields>
    </textPr>
  </connection>
  <connection id="4" xr16:uid="{00000000-0015-0000-FFFF-FFFF03000000}" name="TAPE20_SF_PB" type="6" refreshedVersion="1" background="1" saveData="1">
    <textPr sourceFile="C:\Veröffentlichungen\GdpS\Version2003\GdpS_Vorbereitung\Vorb_Anhang\Anh15_28\Internet\TAPE20_SF_PB" delimited="0" decimal="," thousands=".">
      <textFields count="150">
        <textField/>
        <textField position="12"/>
        <textField position="24"/>
        <textField position="36"/>
        <textField position="48"/>
        <textField position="60"/>
        <textField position="72"/>
        <textField position="84"/>
        <textField position="96"/>
        <textField position="108"/>
        <textField position="120"/>
        <textField position="132"/>
        <textField position="144"/>
        <textField position="156"/>
        <textField position="168"/>
        <textField position="180"/>
        <textField position="192"/>
        <textField position="204"/>
        <textField position="216"/>
        <textField position="228"/>
        <textField position="240"/>
        <textField position="252"/>
        <textField position="264"/>
        <textField position="276"/>
        <textField position="288"/>
        <textField position="300"/>
        <textField position="312"/>
        <textField position="324"/>
        <textField position="336"/>
        <textField position="348"/>
        <textField position="360"/>
        <textField position="372"/>
        <textField position="384"/>
        <textField position="396"/>
        <textField position="408"/>
        <textField position="420"/>
        <textField position="432"/>
        <textField position="444"/>
        <textField position="456"/>
        <textField position="468"/>
        <textField position="480"/>
        <textField position="492"/>
        <textField position="504"/>
        <textField position="516"/>
        <textField position="528"/>
        <textField position="540"/>
        <textField position="552"/>
        <textField position="564"/>
        <textField position="576"/>
        <textField position="588"/>
        <textField position="600"/>
        <textField position="612"/>
        <textField position="624"/>
        <textField position="636"/>
        <textField position="648"/>
        <textField position="660"/>
        <textField position="672"/>
        <textField position="684"/>
        <textField position="696"/>
        <textField position="708"/>
        <textField position="720"/>
        <textField position="732"/>
        <textField position="744"/>
        <textField position="756"/>
        <textField position="768"/>
        <textField position="780"/>
        <textField position="792"/>
        <textField position="804"/>
        <textField position="816"/>
        <textField position="828"/>
        <textField position="840"/>
        <textField position="852"/>
        <textField position="864"/>
        <textField position="876"/>
        <textField position="888"/>
        <textField position="900"/>
        <textField position="912"/>
        <textField position="924"/>
        <textField position="936"/>
        <textField position="948"/>
        <textField position="960"/>
        <textField position="972"/>
        <textField position="984"/>
        <textField position="996"/>
        <textField position="1008"/>
        <textField position="1020"/>
        <textField position="1032"/>
        <textField position="1044"/>
        <textField position="1056"/>
        <textField position="1068"/>
        <textField position="1080"/>
        <textField position="1092"/>
        <textField position="1104"/>
        <textField position="1116"/>
        <textField position="1128"/>
        <textField position="1140"/>
        <textField position="1152"/>
        <textField position="1164"/>
        <textField position="1176"/>
        <textField position="1188"/>
        <textField position="1200"/>
        <textField position="1212"/>
        <textField position="1224"/>
        <textField position="1236"/>
        <textField position="1248"/>
        <textField position="1260"/>
        <textField position="1272"/>
        <textField position="1284"/>
        <textField position="1296"/>
        <textField position="1308"/>
        <textField position="1320"/>
        <textField position="1332"/>
        <textField position="1344"/>
        <textField position="1356"/>
        <textField position="1368"/>
        <textField position="1380"/>
        <textField position="1392"/>
        <textField position="1404"/>
        <textField position="1416"/>
        <textField position="1428"/>
        <textField position="1440"/>
        <textField position="1452"/>
        <textField position="1464"/>
        <textField position="1476"/>
        <textField position="1488"/>
        <textField position="1500"/>
        <textField position="1512"/>
        <textField position="1524"/>
        <textField position="1536"/>
        <textField position="1548"/>
        <textField position="1560"/>
        <textField position="1572"/>
        <textField position="1584"/>
        <textField position="1596"/>
        <textField position="1608"/>
        <textField position="1620"/>
        <textField position="1632"/>
        <textField position="1644"/>
        <textField position="1656"/>
        <textField position="1668"/>
        <textField position="1680"/>
        <textField position="1692"/>
        <textField position="1704"/>
        <textField position="1716"/>
        <textField position="1728"/>
        <textField position="1740"/>
        <textField position="1752"/>
        <textField position="1764"/>
        <textField position="1776"/>
        <textField position="1788"/>
      </textFields>
    </textPr>
  </connection>
  <connection id="5" xr16:uid="{00000000-0015-0000-FFFF-FFFF04000000}" name="TAPE20_SF_PbGl" type="6" refreshedVersion="1" background="1" saveData="1">
    <textPr sourceFile="C:\Veröffentlichungen\GdpS\Version2003\GdpS_Vorbereitung\Vorb_Anhang\Anh15_28\Internet\TAPE20_SF_PbGl" delimited="0" thousands=" ">
      <textFields count="150">
        <textField/>
        <textField position="12"/>
        <textField position="24"/>
        <textField position="36"/>
        <textField position="48"/>
        <textField position="60"/>
        <textField position="72"/>
        <textField position="84"/>
        <textField position="96"/>
        <textField position="108"/>
        <textField position="120"/>
        <textField position="132"/>
        <textField position="144"/>
        <textField position="156"/>
        <textField position="168"/>
        <textField position="180"/>
        <textField position="192"/>
        <textField position="204"/>
        <textField position="216"/>
        <textField position="228"/>
        <textField position="240"/>
        <textField position="252"/>
        <textField position="264"/>
        <textField position="276"/>
        <textField position="288"/>
        <textField position="300"/>
        <textField position="312"/>
        <textField position="324"/>
        <textField position="336"/>
        <textField position="348"/>
        <textField position="360"/>
        <textField position="372"/>
        <textField position="384"/>
        <textField position="396"/>
        <textField position="408"/>
        <textField position="420"/>
        <textField position="432"/>
        <textField position="444"/>
        <textField position="456"/>
        <textField position="468"/>
        <textField position="480"/>
        <textField position="492"/>
        <textField position="504"/>
        <textField position="516"/>
        <textField position="528"/>
        <textField position="540"/>
        <textField position="552"/>
        <textField position="564"/>
        <textField position="576"/>
        <textField position="588"/>
        <textField position="600"/>
        <textField position="612"/>
        <textField position="624"/>
        <textField position="636"/>
        <textField position="648"/>
        <textField position="660"/>
        <textField position="672"/>
        <textField position="684"/>
        <textField position="696"/>
        <textField position="708"/>
        <textField position="720"/>
        <textField position="732"/>
        <textField position="744"/>
        <textField position="756"/>
        <textField position="768"/>
        <textField position="780"/>
        <textField position="792"/>
        <textField position="804"/>
        <textField position="816"/>
        <textField position="828"/>
        <textField position="840"/>
        <textField position="852"/>
        <textField position="864"/>
        <textField position="876"/>
        <textField position="888"/>
        <textField position="900"/>
        <textField position="912"/>
        <textField position="924"/>
        <textField position="936"/>
        <textField position="948"/>
        <textField position="960"/>
        <textField position="972"/>
        <textField position="984"/>
        <textField position="996"/>
        <textField position="1008"/>
        <textField position="1020"/>
        <textField position="1032"/>
        <textField position="1044"/>
        <textField position="1056"/>
        <textField position="1068"/>
        <textField position="1080"/>
        <textField position="1092"/>
        <textField position="1104"/>
        <textField position="1116"/>
        <textField position="1128"/>
        <textField position="1140"/>
        <textField position="1152"/>
        <textField position="1164"/>
        <textField position="1176"/>
        <textField position="1188"/>
        <textField position="1200"/>
        <textField position="1212"/>
        <textField position="1224"/>
        <textField position="1236"/>
        <textField position="1248"/>
        <textField position="1260"/>
        <textField position="1272"/>
        <textField position="1284"/>
        <textField position="1296"/>
        <textField position="1308"/>
        <textField position="1320"/>
        <textField position="1332"/>
        <textField position="1344"/>
        <textField position="1356"/>
        <textField position="1368"/>
        <textField position="1380"/>
        <textField position="1392"/>
        <textField position="1404"/>
        <textField position="1416"/>
        <textField position="1428"/>
        <textField position="1440"/>
        <textField position="1452"/>
        <textField position="1464"/>
        <textField position="1476"/>
        <textField position="1488"/>
        <textField position="1500"/>
        <textField position="1512"/>
        <textField position="1524"/>
        <textField position="1536"/>
        <textField position="1548"/>
        <textField position="1560"/>
        <textField position="1572"/>
        <textField position="1584"/>
        <textField position="1596"/>
        <textField position="1608"/>
        <textField position="1620"/>
        <textField position="1632"/>
        <textField position="1644"/>
        <textField position="1656"/>
        <textField position="1668"/>
        <textField position="1680"/>
        <textField position="1692"/>
        <textField position="1704"/>
        <textField position="1716"/>
        <textField position="1728"/>
        <textField position="1740"/>
        <textField position="1752"/>
        <textField position="1764"/>
        <textField position="1776"/>
        <textField position="1788"/>
      </textFields>
    </textPr>
  </connection>
  <connection id="6" xr16:uid="{00000000-0015-0000-FFFF-FFFF05000000}" name="TAPE20_SF_WLeg" type="6" refreshedVersion="1" background="1" saveData="1">
    <textPr sourceFile="C:\Veröffentlichungen\GdpS\Version2003\GdpS_Vorbereitung\Vorb_Anhang\Anh15_28\Internet\TAPE20_SF_WLeg" delimited="0" thousands=" ">
      <textFields count="150">
        <textField/>
        <textField position="12"/>
        <textField position="24"/>
        <textField position="36"/>
        <textField position="48"/>
        <textField position="60"/>
        <textField position="72"/>
        <textField position="84"/>
        <textField position="96"/>
        <textField position="108"/>
        <textField position="120"/>
        <textField position="132"/>
        <textField position="144"/>
        <textField position="156"/>
        <textField position="168"/>
        <textField position="180"/>
        <textField position="192"/>
        <textField position="204"/>
        <textField position="216"/>
        <textField position="228"/>
        <textField position="240"/>
        <textField position="252"/>
        <textField position="264"/>
        <textField position="276"/>
        <textField position="288"/>
        <textField position="300"/>
        <textField position="312"/>
        <textField position="324"/>
        <textField position="336"/>
        <textField position="348"/>
        <textField position="360"/>
        <textField position="372"/>
        <textField position="384"/>
        <textField position="396"/>
        <textField position="408"/>
        <textField position="420"/>
        <textField position="432"/>
        <textField position="444"/>
        <textField position="456"/>
        <textField position="468"/>
        <textField position="480"/>
        <textField position="492"/>
        <textField position="504"/>
        <textField position="516"/>
        <textField position="528"/>
        <textField position="540"/>
        <textField position="552"/>
        <textField position="564"/>
        <textField position="576"/>
        <textField position="588"/>
        <textField position="600"/>
        <textField position="612"/>
        <textField position="624"/>
        <textField position="636"/>
        <textField position="648"/>
        <textField position="660"/>
        <textField position="672"/>
        <textField position="684"/>
        <textField position="696"/>
        <textField position="708"/>
        <textField position="720"/>
        <textField position="732"/>
        <textField position="744"/>
        <textField position="756"/>
        <textField position="768"/>
        <textField position="780"/>
        <textField position="792"/>
        <textField position="804"/>
        <textField position="816"/>
        <textField position="828"/>
        <textField position="840"/>
        <textField position="852"/>
        <textField position="864"/>
        <textField position="876"/>
        <textField position="888"/>
        <textField position="900"/>
        <textField position="912"/>
        <textField position="924"/>
        <textField position="936"/>
        <textField position="948"/>
        <textField position="960"/>
        <textField position="972"/>
        <textField position="984"/>
        <textField position="996"/>
        <textField position="1008"/>
        <textField position="1020"/>
        <textField position="1032"/>
        <textField position="1044"/>
        <textField position="1056"/>
        <textField position="1068"/>
        <textField position="1080"/>
        <textField position="1092"/>
        <textField position="1104"/>
        <textField position="1116"/>
        <textField position="1128"/>
        <textField position="1140"/>
        <textField position="1152"/>
        <textField position="1164"/>
        <textField position="1176"/>
        <textField position="1188"/>
        <textField position="1200"/>
        <textField position="1212"/>
        <textField position="1224"/>
        <textField position="1236"/>
        <textField position="1248"/>
        <textField position="1260"/>
        <textField position="1272"/>
        <textField position="1284"/>
        <textField position="1296"/>
        <textField position="1308"/>
        <textField position="1320"/>
        <textField position="1332"/>
        <textField position="1344"/>
        <textField position="1356"/>
        <textField position="1368"/>
        <textField position="1380"/>
        <textField position="1392"/>
        <textField position="1404"/>
        <textField position="1416"/>
        <textField position="1428"/>
        <textField position="1440"/>
        <textField position="1452"/>
        <textField position="1464"/>
        <textField position="1476"/>
        <textField position="1488"/>
        <textField position="1500"/>
        <textField position="1512"/>
        <textField position="1524"/>
        <textField position="1536"/>
        <textField position="1548"/>
        <textField position="1560"/>
        <textField position="1572"/>
        <textField position="1584"/>
        <textField position="1596"/>
        <textField position="1608"/>
        <textField position="1620"/>
        <textField position="1632"/>
        <textField position="1644"/>
        <textField position="1656"/>
        <textField position="1668"/>
        <textField position="1680"/>
        <textField position="1692"/>
        <textField position="1704"/>
        <textField position="1716"/>
        <textField position="1728"/>
        <textField position="1740"/>
        <textField position="1752"/>
        <textField position="1764"/>
        <textField position="1776"/>
        <textField position="1788"/>
      </textFields>
    </textPr>
  </connection>
  <connection id="7" xr16:uid="{00000000-0015-0000-FFFF-FFFF06000000}" name="TAPE20_SF_WS" type="6" refreshedVersion="1" background="1" saveData="1">
    <textPr sourceFile="C:\Veröffentlichungen\GdpS\Version2003\GdpS_Vorbereitung\Vorb_Anhang\Anh15_28\Internet\TAPE20_SF_WS" delimited="0" thousands=" ">
      <textFields count="150">
        <textField/>
        <textField position="12"/>
        <textField position="24"/>
        <textField position="36"/>
        <textField position="48"/>
        <textField position="60"/>
        <textField position="72"/>
        <textField position="84"/>
        <textField position="96"/>
        <textField position="108"/>
        <textField position="120"/>
        <textField position="132"/>
        <textField position="144"/>
        <textField position="156"/>
        <textField position="168"/>
        <textField position="180"/>
        <textField position="192"/>
        <textField position="204"/>
        <textField position="216"/>
        <textField position="228"/>
        <textField position="240"/>
        <textField position="252"/>
        <textField position="264"/>
        <textField position="276"/>
        <textField position="288"/>
        <textField position="300"/>
        <textField position="312"/>
        <textField position="324"/>
        <textField position="336"/>
        <textField position="348"/>
        <textField position="360"/>
        <textField position="372"/>
        <textField position="384"/>
        <textField position="396"/>
        <textField position="408"/>
        <textField position="420"/>
        <textField position="432"/>
        <textField position="444"/>
        <textField position="456"/>
        <textField position="468"/>
        <textField position="480"/>
        <textField position="492"/>
        <textField position="504"/>
        <textField position="516"/>
        <textField position="528"/>
        <textField position="540"/>
        <textField position="552"/>
        <textField position="564"/>
        <textField position="576"/>
        <textField position="588"/>
        <textField position="600"/>
        <textField position="612"/>
        <textField position="624"/>
        <textField position="636"/>
        <textField position="648"/>
        <textField position="660"/>
        <textField position="672"/>
        <textField position="684"/>
        <textField position="696"/>
        <textField position="708"/>
        <textField position="720"/>
        <textField position="732"/>
        <textField position="744"/>
        <textField position="756"/>
        <textField position="768"/>
        <textField position="780"/>
        <textField position="792"/>
        <textField position="804"/>
        <textField position="816"/>
        <textField position="828"/>
        <textField position="840"/>
        <textField position="852"/>
        <textField position="864"/>
        <textField position="876"/>
        <textField position="888"/>
        <textField position="900"/>
        <textField position="912"/>
        <textField position="924"/>
        <textField position="936"/>
        <textField position="948"/>
        <textField position="960"/>
        <textField position="972"/>
        <textField position="984"/>
        <textField position="996"/>
        <textField position="1008"/>
        <textField position="1020"/>
        <textField position="1032"/>
        <textField position="1044"/>
        <textField position="1056"/>
        <textField position="1068"/>
        <textField position="1080"/>
        <textField position="1092"/>
        <textField position="1104"/>
        <textField position="1116"/>
        <textField position="1128"/>
        <textField position="1140"/>
        <textField position="1152"/>
        <textField position="1164"/>
        <textField position="1176"/>
        <textField position="1188"/>
        <textField position="1200"/>
        <textField position="1212"/>
        <textField position="1224"/>
        <textField position="1236"/>
        <textField position="1248"/>
        <textField position="1260"/>
        <textField position="1272"/>
        <textField position="1284"/>
        <textField position="1296"/>
        <textField position="1308"/>
        <textField position="1320"/>
        <textField position="1332"/>
        <textField position="1344"/>
        <textField position="1356"/>
        <textField position="1368"/>
        <textField position="1380"/>
        <textField position="1392"/>
        <textField position="1404"/>
        <textField position="1416"/>
        <textField position="1428"/>
        <textField position="1440"/>
        <textField position="1452"/>
        <textField position="1464"/>
        <textField position="1476"/>
        <textField position="1488"/>
        <textField position="1500"/>
        <textField position="1512"/>
        <textField position="1524"/>
        <textField position="1536"/>
        <textField position="1548"/>
        <textField position="1560"/>
        <textField position="1572"/>
        <textField position="1584"/>
        <textField position="1596"/>
        <textField position="1608"/>
        <textField position="1620"/>
        <textField position="1632"/>
        <textField position="1644"/>
        <textField position="1656"/>
        <textField position="1668"/>
        <textField position="1680"/>
        <textField position="1692"/>
        <textField position="1704"/>
        <textField position="1716"/>
        <textField position="1728"/>
        <textField position="1740"/>
        <textField position="1752"/>
        <textField position="1764"/>
        <textField position="1776"/>
        <textField position="1788"/>
      </textFields>
    </textPr>
  </connection>
</connections>
</file>

<file path=xl/sharedStrings.xml><?xml version="1.0" encoding="utf-8"?>
<sst xmlns="http://schemas.openxmlformats.org/spreadsheetml/2006/main" count="211" uniqueCount="61">
  <si>
    <t>Ir-192</t>
  </si>
  <si>
    <t>cm</t>
  </si>
  <si>
    <t>FN</t>
  </si>
  <si>
    <t>RPSF</t>
  </si>
  <si>
    <t>Dichte</t>
  </si>
  <si>
    <t>Wandst.</t>
  </si>
  <si>
    <t>[cm]</t>
  </si>
  <si>
    <t>[g/cm^3]</t>
  </si>
  <si>
    <t>korr.Wandst.</t>
  </si>
  <si>
    <t>Normal-Beton (2,3)</t>
  </si>
  <si>
    <t>Baryt-Beton (3,2)</t>
  </si>
  <si>
    <t>Blei (11,0)</t>
  </si>
  <si>
    <t>C-11</t>
  </si>
  <si>
    <t>N-13</t>
  </si>
  <si>
    <t>O-15</t>
  </si>
  <si>
    <t>F-18</t>
  </si>
  <si>
    <t>Mo-99+</t>
  </si>
  <si>
    <t>Tc-99m</t>
  </si>
  <si>
    <t>J-131+</t>
  </si>
  <si>
    <t>In-111+</t>
  </si>
  <si>
    <t>Tl-201</t>
  </si>
  <si>
    <t>Y-90</t>
  </si>
  <si>
    <t>Wasser (1,0)</t>
  </si>
  <si>
    <t>FN+</t>
  </si>
  <si>
    <t>FN1*FN2</t>
  </si>
  <si>
    <t>Baryt</t>
  </si>
  <si>
    <t>Pb</t>
  </si>
  <si>
    <t>Normalbeton</t>
  </si>
  <si>
    <t>DIN 6844</t>
  </si>
  <si>
    <t>I:</t>
  </si>
  <si>
    <t>II:</t>
  </si>
  <si>
    <t>III:</t>
  </si>
  <si>
    <t>IV:</t>
  </si>
  <si>
    <t>DAMP</t>
  </si>
  <si>
    <r>
      <t xml:space="preserve">Schwächungsfaktor Wolfram-Legierung </t>
    </r>
    <r>
      <rPr>
        <b/>
        <sz val="10"/>
        <rFont val="Symbol"/>
        <family val="1"/>
        <charset val="2"/>
      </rPr>
      <t>r</t>
    </r>
    <r>
      <rPr>
        <b/>
        <sz val="10"/>
        <rFont val="Arial"/>
        <family val="2"/>
      </rPr>
      <t xml:space="preserve"> = 18,5 g/cm</t>
    </r>
    <r>
      <rPr>
        <b/>
        <vertAlign val="superscript"/>
        <sz val="10"/>
        <rFont val="Arial"/>
        <family val="2"/>
      </rPr>
      <t>3</t>
    </r>
  </si>
  <si>
    <r>
      <t xml:space="preserve">Schwächungsfaktor Bleiglas </t>
    </r>
    <r>
      <rPr>
        <b/>
        <sz val="10"/>
        <rFont val="Symbol"/>
        <family val="1"/>
        <charset val="2"/>
      </rPr>
      <t>r</t>
    </r>
    <r>
      <rPr>
        <b/>
        <sz val="10"/>
        <rFont val="Arial"/>
        <family val="2"/>
      </rPr>
      <t xml:space="preserve"> =4,36</t>
    </r>
  </si>
  <si>
    <r>
      <t xml:space="preserve">Schwächungsfaktor Wasser </t>
    </r>
    <r>
      <rPr>
        <b/>
        <sz val="10"/>
        <rFont val="Symbol"/>
        <family val="1"/>
        <charset val="2"/>
      </rPr>
      <t>r</t>
    </r>
    <r>
      <rPr>
        <b/>
        <sz val="10"/>
        <rFont val="Arial"/>
        <family val="2"/>
      </rPr>
      <t xml:space="preserve"> = 1,0 g/cm</t>
    </r>
    <r>
      <rPr>
        <b/>
        <vertAlign val="superscript"/>
        <sz val="10"/>
        <rFont val="Arial"/>
        <family val="2"/>
      </rPr>
      <t>3</t>
    </r>
  </si>
  <si>
    <r>
      <t xml:space="preserve">Schwächungsfaktor Eisen </t>
    </r>
    <r>
      <rPr>
        <b/>
        <sz val="10"/>
        <rFont val="Symbol"/>
        <family val="1"/>
        <charset val="2"/>
      </rPr>
      <t>r</t>
    </r>
    <r>
      <rPr>
        <b/>
        <sz val="10"/>
        <rFont val="Arial"/>
        <family val="2"/>
      </rPr>
      <t xml:space="preserve"> = 7,8 g/cm</t>
    </r>
    <r>
      <rPr>
        <b/>
        <vertAlign val="superscript"/>
        <sz val="10"/>
        <rFont val="Arial"/>
        <family val="2"/>
      </rPr>
      <t>3</t>
    </r>
  </si>
  <si>
    <r>
      <t xml:space="preserve">Schwächungsfaktor Blei </t>
    </r>
    <r>
      <rPr>
        <b/>
        <sz val="10"/>
        <rFont val="Symbol"/>
        <family val="1"/>
        <charset val="2"/>
      </rPr>
      <t>r</t>
    </r>
    <r>
      <rPr>
        <b/>
        <sz val="10"/>
        <rFont val="Arial"/>
        <family val="2"/>
      </rPr>
      <t xml:space="preserve"> =11,0 g/cm</t>
    </r>
    <r>
      <rPr>
        <b/>
        <vertAlign val="superscript"/>
        <sz val="10"/>
        <rFont val="Arial"/>
        <family val="2"/>
      </rPr>
      <t>3</t>
    </r>
  </si>
  <si>
    <r>
      <t xml:space="preserve">Schwächungsfaktor Barytbeton </t>
    </r>
    <r>
      <rPr>
        <b/>
        <sz val="10"/>
        <rFont val="Symbol"/>
        <family val="1"/>
        <charset val="2"/>
      </rPr>
      <t>r</t>
    </r>
    <r>
      <rPr>
        <b/>
        <sz val="10"/>
        <rFont val="Arial"/>
        <family val="2"/>
      </rPr>
      <t xml:space="preserve"> = 3,2 g/cm</t>
    </r>
    <r>
      <rPr>
        <b/>
        <vertAlign val="superscript"/>
        <sz val="10"/>
        <rFont val="Arial"/>
        <family val="2"/>
      </rPr>
      <t>3</t>
    </r>
  </si>
  <si>
    <r>
      <t xml:space="preserve">Schwächungsfaktor Normal-Beton </t>
    </r>
    <r>
      <rPr>
        <b/>
        <sz val="10"/>
        <rFont val="Symbol"/>
        <family val="1"/>
        <charset val="2"/>
      </rPr>
      <t>r</t>
    </r>
    <r>
      <rPr>
        <b/>
        <sz val="10"/>
        <rFont val="Arial"/>
        <family val="2"/>
      </rPr>
      <t xml:space="preserve"> = 2,3 g/cm</t>
    </r>
    <r>
      <rPr>
        <b/>
        <vertAlign val="superscript"/>
        <sz val="10"/>
        <rFont val="Arial"/>
        <family val="2"/>
      </rPr>
      <t>3</t>
    </r>
  </si>
  <si>
    <t>BSS4D</t>
  </si>
  <si>
    <t>Monte Carlo</t>
  </si>
  <si>
    <t>GBq</t>
  </si>
  <si>
    <t>m</t>
  </si>
  <si>
    <t>mSv/GBq/h/m^2</t>
  </si>
  <si>
    <t>uSv/h</t>
  </si>
  <si>
    <t xml:space="preserve"> </t>
  </si>
  <si>
    <t>DIN</t>
  </si>
  <si>
    <t>I</t>
  </si>
  <si>
    <t>II</t>
  </si>
  <si>
    <t>III</t>
  </si>
  <si>
    <t>IV</t>
  </si>
  <si>
    <t>(EXCEL)</t>
  </si>
  <si>
    <t>Quelle:</t>
  </si>
  <si>
    <t>Dosisleistungen:</t>
  </si>
  <si>
    <t>adapt EXCEL</t>
  </si>
  <si>
    <t>Dosisleistung:</t>
  </si>
  <si>
    <t>Dosisleistung [uSv/h] :</t>
  </si>
  <si>
    <t>uSv/h )</t>
  </si>
  <si>
    <t>( BSS4D; 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</si>
</sst>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"/>
    <numFmt numFmtId="166" formatCode="0.0"/>
    <numFmt numFmtId="167" formatCode="_-* #,##0.0\ _€_-;\-* #,##0.0\ _€_-;_-* &quot;-&quot;?\ _€_-;_-@_-"/>
    <numFmt numFmtId="168" formatCode="_-* #,##0.0\ _€_-;\-* #,##0.0\ _€_-;_-* &quot;-&quot;??\ _€_-;_-@_-"/>
    <numFmt numFmtId="169" formatCode="#,##0.00\ _€"/>
  </numFmts>
  <fonts count="28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9"/>
      <name val="Arial"/>
      <family val="2"/>
    </font>
    <font>
      <sz val="8"/>
      <color indexed="19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sz val="20"/>
      <color indexed="10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0"/>
      <color indexed="19"/>
      <name val="Arial"/>
      <family val="2"/>
    </font>
    <font>
      <b/>
      <sz val="1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19"/>
      <name val="Arial"/>
      <family val="2"/>
    </font>
    <font>
      <b/>
      <sz val="10"/>
      <color theme="5" tint="-0.249977111117893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10"/>
      <name val="Symbol"/>
      <family val="1"/>
      <charset val="2"/>
    </font>
    <font>
      <b/>
      <vertAlign val="superscript"/>
      <sz val="10"/>
      <name val="Arial"/>
      <family val="2"/>
    </font>
    <font>
      <b/>
      <sz val="11"/>
      <color indexed="19"/>
      <name val="Arial"/>
      <family val="2"/>
    </font>
    <font>
      <b/>
      <sz val="8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8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11" fontId="0" fillId="0" borderId="0" xfId="0" applyNumberFormat="1"/>
    <xf numFmtId="2" fontId="1" fillId="0" borderId="1" xfId="0" applyNumberFormat="1" applyFont="1" applyBorder="1"/>
    <xf numFmtId="0" fontId="1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1" fontId="0" fillId="0" borderId="0" xfId="0" applyNumberFormat="1" applyAlignment="1">
      <alignment horizontal="center"/>
    </xf>
    <xf numFmtId="1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8" fillId="3" borderId="2" xfId="0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11" fontId="0" fillId="4" borderId="0" xfId="0" applyNumberFormat="1" applyFill="1"/>
    <xf numFmtId="165" fontId="8" fillId="3" borderId="2" xfId="0" applyNumberFormat="1" applyFont="1" applyFill="1" applyBorder="1" applyAlignment="1" applyProtection="1">
      <alignment horizontal="center"/>
      <protection locked="0"/>
    </xf>
    <xf numFmtId="167" fontId="0" fillId="0" borderId="0" xfId="0" applyNumberForma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6" fontId="12" fillId="0" borderId="0" xfId="0" applyNumberFormat="1" applyFont="1"/>
    <xf numFmtId="166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167" fontId="14" fillId="0" borderId="1" xfId="0" applyNumberFormat="1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1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1" fontId="20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left" vertical="center"/>
    </xf>
    <xf numFmtId="2" fontId="4" fillId="0" borderId="0" xfId="0" applyNumberFormat="1" applyFont="1"/>
    <xf numFmtId="11" fontId="4" fillId="0" borderId="0" xfId="0" applyNumberFormat="1" applyFont="1"/>
    <xf numFmtId="2" fontId="4" fillId="0" borderId="0" xfId="0" applyNumberFormat="1" applyFont="1" applyAlignment="1">
      <alignment vertical="center"/>
    </xf>
    <xf numFmtId="11" fontId="4" fillId="0" borderId="0" xfId="0" applyNumberFormat="1" applyFont="1" applyAlignment="1">
      <alignment horizontal="center"/>
    </xf>
    <xf numFmtId="167" fontId="0" fillId="0" borderId="0" xfId="0" applyNumberFormat="1"/>
    <xf numFmtId="167" fontId="7" fillId="0" borderId="0" xfId="0" applyNumberFormat="1" applyFont="1"/>
    <xf numFmtId="167" fontId="6" fillId="0" borderId="0" xfId="0" applyNumberFormat="1" applyFont="1"/>
    <xf numFmtId="167" fontId="6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9" fontId="2" fillId="0" borderId="0" xfId="0" applyNumberFormat="1" applyFont="1" applyAlignment="1">
      <alignment horizontal="center"/>
    </xf>
    <xf numFmtId="169" fontId="2" fillId="0" borderId="0" xfId="0" applyNumberFormat="1" applyFont="1"/>
    <xf numFmtId="0" fontId="23" fillId="0" borderId="0" xfId="0" applyFont="1"/>
    <xf numFmtId="165" fontId="1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12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2" fillId="0" borderId="3" xfId="0" applyFont="1" applyBorder="1"/>
    <xf numFmtId="169" fontId="2" fillId="0" borderId="3" xfId="0" applyNumberFormat="1" applyFont="1" applyBorder="1" applyAlignment="1">
      <alignment horizontal="center"/>
    </xf>
    <xf numFmtId="169" fontId="2" fillId="0" borderId="3" xfId="0" applyNumberFormat="1" applyFont="1" applyBorder="1"/>
    <xf numFmtId="164" fontId="4" fillId="0" borderId="3" xfId="0" applyNumberFormat="1" applyFont="1" applyBorder="1"/>
    <xf numFmtId="0" fontId="24" fillId="0" borderId="0" xfId="0" applyFont="1"/>
    <xf numFmtId="167" fontId="4" fillId="0" borderId="0" xfId="0" applyNumberFormat="1" applyFont="1"/>
    <xf numFmtId="0" fontId="5" fillId="0" borderId="0" xfId="0" applyFont="1"/>
    <xf numFmtId="168" fontId="5" fillId="0" borderId="0" xfId="0" applyNumberFormat="1" applyFont="1" applyAlignment="1">
      <alignment horizontal="center"/>
    </xf>
    <xf numFmtId="168" fontId="24" fillId="0" borderId="0" xfId="0" applyNumberFormat="1" applyFont="1" applyAlignment="1">
      <alignment horizontal="center"/>
    </xf>
    <xf numFmtId="168" fontId="24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69" fontId="25" fillId="0" borderId="0" xfId="0" applyNumberFormat="1" applyFont="1" applyAlignment="1">
      <alignment horizontal="center"/>
    </xf>
    <xf numFmtId="169" fontId="25" fillId="0" borderId="0" xfId="0" applyNumberFormat="1" applyFont="1"/>
    <xf numFmtId="0" fontId="26" fillId="0" borderId="0" xfId="0" applyFont="1"/>
    <xf numFmtId="169" fontId="26" fillId="0" borderId="0" xfId="0" applyNumberFormat="1" applyFont="1" applyAlignment="1">
      <alignment horizontal="center"/>
    </xf>
    <xf numFmtId="169" fontId="26" fillId="0" borderId="0" xfId="0" applyNumberFormat="1" applyFont="1"/>
    <xf numFmtId="0" fontId="27" fillId="0" borderId="0" xfId="0" applyFont="1"/>
    <xf numFmtId="9" fontId="26" fillId="5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9525</xdr:colOff>
      <xdr:row>0</xdr:row>
      <xdr:rowOff>314325</xdr:rowOff>
    </xdr:from>
    <xdr:to>
      <xdr:col>27</xdr:col>
      <xdr:colOff>324874</xdr:colOff>
      <xdr:row>28</xdr:row>
      <xdr:rowOff>28575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BE25D1F-F225-4888-1EE0-7B0F54BCE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8525" y="314325"/>
          <a:ext cx="5268349" cy="50101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PE20_SF_NB" connectionId="3" xr16:uid="{00000000-0016-0000-01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PE20_SF_BB" connectionId="1" xr16:uid="{00000000-0016-0000-02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PE20_SF_PB" connectionId="4" xr16:uid="{00000000-0016-0000-0300-000002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PE20_SF_FE" connectionId="2" xr16:uid="{00000000-0016-0000-0400-000003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PE20_SF_WS_1" connectionId="7" xr16:uid="{00000000-0016-0000-0500-000004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PE20_SF_PbGl_1" connectionId="5" xr16:uid="{00000000-0016-0000-0600-000005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PE20_SF_WLeg_1" connectionId="6" xr16:uid="{00000000-0016-0000-0700-000006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showWhiteSpace="0" zoomScaleNormal="100" workbookViewId="0">
      <selection activeCell="I35" sqref="I35:N42"/>
    </sheetView>
  </sheetViews>
  <sheetFormatPr baseColWidth="10" defaultRowHeight="12.75" x14ac:dyDescent="0.2"/>
  <cols>
    <col min="1" max="1" width="15.28515625" style="7" customWidth="1"/>
    <col min="2" max="2" width="11.42578125" style="7"/>
    <col min="3" max="3" width="11.42578125" style="6"/>
    <col min="4" max="4" width="7.7109375" style="9" customWidth="1"/>
    <col min="5" max="5" width="8.5703125" style="8" customWidth="1"/>
    <col min="6" max="6" width="12.42578125" style="10" bestFit="1" customWidth="1"/>
    <col min="7" max="7" width="13.5703125" style="53" customWidth="1"/>
    <col min="8" max="8" width="7.140625" customWidth="1"/>
    <col min="9" max="9" width="15.42578125" customWidth="1"/>
    <col min="10" max="10" width="8.7109375" customWidth="1"/>
    <col min="11" max="11" width="8.5703125" customWidth="1"/>
    <col min="12" max="12" width="9" customWidth="1"/>
    <col min="13" max="13" width="8.7109375" customWidth="1"/>
    <col min="14" max="14" width="8.28515625" customWidth="1"/>
    <col min="15" max="15" width="3.42578125" customWidth="1"/>
    <col min="16" max="16" width="6.5703125" customWidth="1"/>
    <col min="17" max="17" width="9.85546875" customWidth="1"/>
    <col min="18" max="18" width="9.42578125" customWidth="1"/>
    <col min="19" max="19" width="11.7109375" customWidth="1"/>
    <col min="20" max="20" width="7.42578125" customWidth="1"/>
    <col min="21" max="21" width="8.28515625" customWidth="1"/>
    <col min="22" max="22" width="6" customWidth="1"/>
    <col min="23" max="23" width="6.28515625" customWidth="1"/>
    <col min="24" max="24" width="8.7109375" customWidth="1"/>
    <col min="25" max="25" width="4.42578125" customWidth="1"/>
    <col min="26" max="26" width="10" customWidth="1"/>
    <col min="28" max="28" width="6.42578125" customWidth="1"/>
    <col min="29" max="29" width="7.5703125" customWidth="1"/>
  </cols>
  <sheetData>
    <row r="1" spans="1:18" ht="26.25" x14ac:dyDescent="0.4">
      <c r="A1" s="96"/>
      <c r="B1" s="96"/>
      <c r="C1" s="96"/>
      <c r="D1" s="96"/>
      <c r="E1" s="96"/>
      <c r="F1" s="96"/>
    </row>
    <row r="2" spans="1:18" x14ac:dyDescent="0.2">
      <c r="A2" s="95" t="s">
        <v>9</v>
      </c>
      <c r="B2" s="95"/>
      <c r="C2" s="46" t="str">
        <f>'Normal-Beton'!B2</f>
        <v>J-131+</v>
      </c>
      <c r="H2" s="43"/>
      <c r="J2" s="93" t="s">
        <v>28</v>
      </c>
      <c r="K2" s="93"/>
      <c r="L2" s="93"/>
      <c r="M2" s="6"/>
      <c r="N2" s="91" t="s">
        <v>33</v>
      </c>
      <c r="O2" s="92"/>
      <c r="P2" s="92"/>
    </row>
    <row r="3" spans="1:18" s="20" customFormat="1" ht="23.25" customHeight="1" x14ac:dyDescent="0.2">
      <c r="A3" s="17" t="s">
        <v>5</v>
      </c>
      <c r="B3" s="17" t="s">
        <v>4</v>
      </c>
      <c r="C3" s="17" t="s">
        <v>8</v>
      </c>
      <c r="D3" s="18"/>
      <c r="E3" s="17" t="s">
        <v>3</v>
      </c>
      <c r="F3" s="19" t="s">
        <v>2</v>
      </c>
      <c r="G3" s="54"/>
      <c r="H3" s="43"/>
      <c r="I3"/>
      <c r="J3" s="12"/>
      <c r="K3" s="12"/>
      <c r="L3" s="12"/>
      <c r="M3" s="6"/>
      <c r="N3" s="41" t="s">
        <v>53</v>
      </c>
      <c r="O3" s="32"/>
      <c r="P3" s="97" t="s">
        <v>41</v>
      </c>
      <c r="Q3" s="97"/>
    </row>
    <row r="4" spans="1:18" s="20" customFormat="1" ht="13.5" thickBot="1" x14ac:dyDescent="0.25">
      <c r="A4" s="17" t="s">
        <v>6</v>
      </c>
      <c r="B4" s="17" t="s">
        <v>7</v>
      </c>
      <c r="C4" s="21" t="s">
        <v>6</v>
      </c>
      <c r="D4" s="22" t="s">
        <v>6</v>
      </c>
      <c r="E4" s="23"/>
      <c r="F4" s="24"/>
      <c r="G4" s="54"/>
      <c r="H4" s="44"/>
      <c r="I4" s="33"/>
      <c r="J4" s="39" t="s">
        <v>1</v>
      </c>
      <c r="K4" s="39" t="s">
        <v>2</v>
      </c>
      <c r="L4" s="39" t="s">
        <v>24</v>
      </c>
      <c r="M4" s="39"/>
      <c r="N4" s="40" t="s">
        <v>23</v>
      </c>
      <c r="O4" s="40"/>
      <c r="P4" s="45" t="s">
        <v>2</v>
      </c>
      <c r="Q4" s="33" t="s">
        <v>2</v>
      </c>
    </row>
    <row r="5" spans="1:18" ht="13.5" thickBot="1" x14ac:dyDescent="0.25">
      <c r="A5" s="31">
        <v>12</v>
      </c>
      <c r="B5" s="28">
        <v>2.2999999999999998</v>
      </c>
      <c r="C5" s="9">
        <f>B5/2.3*A5</f>
        <v>12</v>
      </c>
      <c r="D5" s="9">
        <f>INDEX('Normal-Beton'!A3:A94,MATCH(C5,'Normal-Beton'!A3:A94,1))</f>
        <v>12</v>
      </c>
      <c r="E5" s="14">
        <f>INDEX('Normal-Beton'!B3:B94,MATCH(D5,'Normal-Beton'!A3:A94,0))</f>
        <v>0.44864999999999999</v>
      </c>
      <c r="F5" s="11">
        <f>1/(E5+(C5-D5)*(E6-E5)/(D6-D5))</f>
        <v>2.2289089490694307</v>
      </c>
      <c r="G5" s="53">
        <f>1/(E5*EXP((C5-D5)*(LN(E6)-LN(E5)/(D6-D5))))</f>
        <v>2.2289089490694307</v>
      </c>
      <c r="H5" s="94" t="s">
        <v>29</v>
      </c>
      <c r="I5" s="34" t="s">
        <v>25</v>
      </c>
      <c r="J5" s="35">
        <v>10</v>
      </c>
      <c r="K5" s="35">
        <v>11.4</v>
      </c>
      <c r="L5" s="35">
        <f>K5</f>
        <v>11.4</v>
      </c>
      <c r="M5" s="35"/>
      <c r="N5" s="38">
        <f>L5</f>
        <v>11.4</v>
      </c>
      <c r="O5" s="38"/>
      <c r="P5" s="80">
        <v>11.5</v>
      </c>
      <c r="Q5" s="7"/>
    </row>
    <row r="6" spans="1:18" x14ac:dyDescent="0.2">
      <c r="D6" s="9">
        <f>INDEX('Normal-Beton'!A3:A94,MATCH(C5,'Normal-Beton'!A3:A94,1)+1)</f>
        <v>13</v>
      </c>
      <c r="E6" s="14">
        <f>INDEX('Normal-Beton'!B3:B94,MATCH(D6,'Normal-Beton'!A3:A94,0))</f>
        <v>0.39663999999999999</v>
      </c>
      <c r="H6" s="94"/>
      <c r="I6" s="34" t="s">
        <v>26</v>
      </c>
      <c r="J6" s="35">
        <v>0.3</v>
      </c>
      <c r="K6" s="35">
        <v>2</v>
      </c>
      <c r="L6" s="35">
        <f>L5*K6</f>
        <v>22.8</v>
      </c>
      <c r="M6" s="35"/>
      <c r="N6" s="38">
        <v>19</v>
      </c>
      <c r="O6" s="38"/>
      <c r="P6" s="80">
        <v>1.6</v>
      </c>
      <c r="Q6" s="7"/>
    </row>
    <row r="7" spans="1:18" ht="13.5" thickBot="1" x14ac:dyDescent="0.25">
      <c r="H7" s="94"/>
      <c r="I7" s="34" t="s">
        <v>27</v>
      </c>
      <c r="J7" s="35">
        <v>12</v>
      </c>
      <c r="K7" s="35">
        <v>2.2000000000000002</v>
      </c>
      <c r="L7" s="35">
        <f>L6*K7</f>
        <v>50.160000000000004</v>
      </c>
      <c r="M7" s="35"/>
      <c r="N7" s="38">
        <v>132.30000000000001</v>
      </c>
      <c r="O7" s="38"/>
      <c r="P7" s="80">
        <v>7.1</v>
      </c>
      <c r="Q7" s="78">
        <f>P5*P6*P7</f>
        <v>130.64000000000001</v>
      </c>
    </row>
    <row r="8" spans="1:18" s="26" customFormat="1" ht="13.5" thickBot="1" x14ac:dyDescent="0.25">
      <c r="A8" s="17" t="s">
        <v>2</v>
      </c>
      <c r="B8" s="17" t="s">
        <v>4</v>
      </c>
      <c r="C8" s="21" t="s">
        <v>3</v>
      </c>
      <c r="D8" s="22" t="s">
        <v>3</v>
      </c>
      <c r="E8" s="21" t="s">
        <v>6</v>
      </c>
      <c r="F8" s="25" t="s">
        <v>6</v>
      </c>
      <c r="G8" s="55"/>
      <c r="H8" s="43"/>
      <c r="I8" s="70" t="s">
        <v>58</v>
      </c>
      <c r="J8" s="71"/>
      <c r="K8" s="71"/>
      <c r="L8" s="72">
        <f>J33/L7</f>
        <v>0.52196607220530666</v>
      </c>
      <c r="M8" s="72"/>
      <c r="N8" s="72">
        <f>J33/N7</f>
        <v>0.19789734075448362</v>
      </c>
      <c r="O8" s="72"/>
      <c r="P8" s="72"/>
      <c r="Q8" s="72">
        <f>J33/Q7</f>
        <v>0.20041195791348881</v>
      </c>
      <c r="R8" s="7" t="s">
        <v>46</v>
      </c>
    </row>
    <row r="9" spans="1:18" ht="13.5" thickBot="1" x14ac:dyDescent="0.25">
      <c r="A9" s="31">
        <f>F25</f>
        <v>48.208791299827766</v>
      </c>
      <c r="B9" s="28">
        <v>2.2999999999999998</v>
      </c>
      <c r="C9" s="14">
        <f>1/A9</f>
        <v>2.0743104588137076E-2</v>
      </c>
      <c r="D9" s="14">
        <f>INDEX('Normal-Beton'!B3:B94,MATCH(C9,'Normal-Beton'!B3:B94,-1))</f>
        <v>2.707E-2</v>
      </c>
      <c r="E9" s="9">
        <f>INDEX('Normal-Beton'!A3:A94,MATCH(D9,'Normal-Beton'!B3:B94,0))</f>
        <v>31</v>
      </c>
      <c r="F9" s="11">
        <f>(E9+(C9-D9)*(E10-E9)/(D10-D9))*2.3/B9</f>
        <v>32.808890330276256</v>
      </c>
      <c r="H9" s="44"/>
      <c r="I9" s="7"/>
      <c r="J9" s="12"/>
      <c r="K9" s="12"/>
      <c r="L9" s="12"/>
      <c r="M9" s="12"/>
      <c r="N9" s="41"/>
      <c r="O9" s="41"/>
      <c r="P9" s="81"/>
      <c r="Q9" s="7"/>
    </row>
    <row r="10" spans="1:18" ht="13.5" thickBot="1" x14ac:dyDescent="0.25">
      <c r="A10" s="12"/>
      <c r="B10" s="12"/>
      <c r="C10" s="13"/>
      <c r="D10" s="14">
        <f>INDEX('Normal-Beton'!B3:B94,MATCH(C9,'Normal-Beton'!B3:B94,-1)+1)</f>
        <v>1.6577000000000001E-2</v>
      </c>
      <c r="E10" s="9">
        <f>INDEX('Normal-Beton'!A3:A94,MATCH(D10,'Normal-Beton'!B3:B94,0))</f>
        <v>34</v>
      </c>
      <c r="H10" s="43"/>
      <c r="I10" s="34"/>
      <c r="J10" s="39" t="s">
        <v>1</v>
      </c>
      <c r="K10" s="39" t="s">
        <v>2</v>
      </c>
      <c r="L10" s="39" t="s">
        <v>24</v>
      </c>
      <c r="M10" s="39"/>
      <c r="N10" s="40" t="s">
        <v>23</v>
      </c>
      <c r="O10" s="40"/>
      <c r="P10" s="82" t="s">
        <v>2</v>
      </c>
      <c r="Q10" s="7"/>
    </row>
    <row r="11" spans="1:18" x14ac:dyDescent="0.2">
      <c r="H11" s="98" t="s">
        <v>30</v>
      </c>
      <c r="I11" s="34" t="str">
        <f>I6</f>
        <v>Pb</v>
      </c>
      <c r="J11" s="35">
        <f t="shared" ref="J11:K11" si="0">J6</f>
        <v>0.3</v>
      </c>
      <c r="K11" s="35">
        <f t="shared" si="0"/>
        <v>2</v>
      </c>
      <c r="L11" s="35">
        <f>K11</f>
        <v>2</v>
      </c>
      <c r="M11" s="35"/>
      <c r="N11" s="38">
        <f>L11</f>
        <v>2</v>
      </c>
      <c r="O11" s="38"/>
      <c r="P11" s="80">
        <f>N11</f>
        <v>2</v>
      </c>
      <c r="Q11" s="7"/>
    </row>
    <row r="12" spans="1:18" x14ac:dyDescent="0.2">
      <c r="A12" s="95" t="s">
        <v>10</v>
      </c>
      <c r="B12" s="95"/>
      <c r="C12" s="47" t="str">
        <f>'Baryt 3,2'!B2</f>
        <v>J-131+</v>
      </c>
      <c r="H12" s="98"/>
      <c r="I12" s="34" t="str">
        <f>I5</f>
        <v>Baryt</v>
      </c>
      <c r="J12" s="35">
        <f t="shared" ref="J12:K12" si="1">J5</f>
        <v>10</v>
      </c>
      <c r="K12" s="35">
        <f t="shared" si="1"/>
        <v>11.4</v>
      </c>
      <c r="L12" s="35">
        <f>L11*K12</f>
        <v>22.8</v>
      </c>
      <c r="M12" s="35"/>
      <c r="N12" s="38">
        <v>29</v>
      </c>
      <c r="O12" s="38"/>
      <c r="P12" s="80">
        <v>14.5</v>
      </c>
      <c r="Q12" s="7"/>
    </row>
    <row r="13" spans="1:18" s="20" customFormat="1" ht="22.5" customHeight="1" thickBot="1" x14ac:dyDescent="0.25">
      <c r="A13" s="17" t="s">
        <v>5</v>
      </c>
      <c r="B13" s="17" t="s">
        <v>4</v>
      </c>
      <c r="C13" s="17" t="s">
        <v>8</v>
      </c>
      <c r="D13" s="18"/>
      <c r="E13" s="17" t="s">
        <v>3</v>
      </c>
      <c r="F13" s="19" t="s">
        <v>2</v>
      </c>
      <c r="G13" s="54"/>
      <c r="H13" s="98"/>
      <c r="I13" s="34" t="str">
        <f>I7</f>
        <v>Normalbeton</v>
      </c>
      <c r="J13" s="35">
        <f t="shared" ref="J13:K13" si="2">J7</f>
        <v>12</v>
      </c>
      <c r="K13" s="35">
        <f t="shared" si="2"/>
        <v>2.2000000000000002</v>
      </c>
      <c r="L13" s="35">
        <f>L12*K13</f>
        <v>50.160000000000004</v>
      </c>
      <c r="M13" s="35"/>
      <c r="N13" s="38">
        <v>212.2</v>
      </c>
      <c r="O13" s="38"/>
      <c r="P13" s="80">
        <v>7.3</v>
      </c>
      <c r="Q13" s="78">
        <f>P11*P12*P13</f>
        <v>211.7</v>
      </c>
    </row>
    <row r="14" spans="1:18" s="20" customFormat="1" ht="13.5" thickBot="1" x14ac:dyDescent="0.25">
      <c r="A14" s="17" t="s">
        <v>6</v>
      </c>
      <c r="B14" s="17" t="s">
        <v>7</v>
      </c>
      <c r="C14" s="21" t="s">
        <v>6</v>
      </c>
      <c r="D14" s="22" t="s">
        <v>6</v>
      </c>
      <c r="E14" s="23"/>
      <c r="F14" s="24"/>
      <c r="G14" s="54"/>
      <c r="I14" s="70" t="s">
        <v>57</v>
      </c>
      <c r="J14" s="76"/>
      <c r="K14" s="76"/>
      <c r="L14" s="76">
        <f>J33/L13</f>
        <v>0.52196607220530666</v>
      </c>
      <c r="M14" s="76"/>
      <c r="N14" s="76">
        <f>J33/N13</f>
        <v>0.12338274355239484</v>
      </c>
      <c r="O14" s="76"/>
      <c r="P14" s="76"/>
      <c r="Q14" s="76">
        <f>J33/Q13</f>
        <v>0.12367415296087947</v>
      </c>
      <c r="R14" s="7" t="s">
        <v>46</v>
      </c>
    </row>
    <row r="15" spans="1:18" ht="13.5" thickBot="1" x14ac:dyDescent="0.25">
      <c r="A15" s="31">
        <f>F19+10</f>
        <v>13.875954848581079</v>
      </c>
      <c r="B15" s="28">
        <v>3.35</v>
      </c>
      <c r="C15" s="9">
        <f>B15/3.2*A15</f>
        <v>14.526390232108318</v>
      </c>
      <c r="D15" s="9">
        <f>INDEX('Baryt 3,2'!$A$3:$A$94,MATCH(C15,'Baryt 3,2'!$A$3:$A$94,1))</f>
        <v>14</v>
      </c>
      <c r="E15" s="14">
        <f>INDEX('Baryt 3,2'!$B$3:$B$94,MATCH(D15,'Baryt 3,2'!$A$3:$A$94,0))</f>
        <v>3.4958999999999997E-2</v>
      </c>
      <c r="F15" s="11">
        <f>1/(E15+(C15-D15)*(E16-E15)/(D16-D15))</f>
        <v>32.429853492793292</v>
      </c>
      <c r="G15" s="53">
        <f>1/(E15*EXP((C15-D15)*(LN(E16)-LN(E15)/(D16-D15))))</f>
        <v>32.69152033903643</v>
      </c>
      <c r="H15" s="20"/>
      <c r="I15" s="20"/>
      <c r="J15" s="20"/>
      <c r="K15" s="20"/>
      <c r="L15" s="20"/>
      <c r="M15" s="20"/>
      <c r="N15" s="20"/>
      <c r="O15" s="20"/>
      <c r="P15" s="79"/>
      <c r="Q15" s="7"/>
    </row>
    <row r="16" spans="1:18" ht="13.5" thickBot="1" x14ac:dyDescent="0.25">
      <c r="D16" s="9">
        <f>INDEX('Baryt 3,2'!$A$3:$A$94,MATCH(C15,'Baryt 3,2'!$A$3:$A$94,1)+1)</f>
        <v>15</v>
      </c>
      <c r="E16" s="14">
        <f>INDEX('Baryt 3,2'!$B$3:$B$94,MATCH(D16,'Baryt 3,2'!$A$3:$A$94,0))</f>
        <v>2.7126000000000001E-2</v>
      </c>
      <c r="H16" s="44"/>
      <c r="I16" s="36"/>
      <c r="J16" s="39" t="s">
        <v>1</v>
      </c>
      <c r="K16" s="39" t="s">
        <v>2</v>
      </c>
      <c r="L16" s="39" t="s">
        <v>24</v>
      </c>
      <c r="M16" s="39"/>
      <c r="N16" s="40" t="s">
        <v>23</v>
      </c>
      <c r="O16" s="40"/>
      <c r="P16" s="83" t="s">
        <v>2</v>
      </c>
      <c r="Q16" s="7"/>
    </row>
    <row r="17" spans="1:18" x14ac:dyDescent="0.2">
      <c r="H17" s="98" t="s">
        <v>31</v>
      </c>
      <c r="I17" s="36" t="str">
        <f>I7</f>
        <v>Normalbeton</v>
      </c>
      <c r="J17" s="37">
        <f>J7</f>
        <v>12</v>
      </c>
      <c r="K17" s="37">
        <f>K7</f>
        <v>2.2000000000000002</v>
      </c>
      <c r="L17" s="37">
        <f>K17</f>
        <v>2.2000000000000002</v>
      </c>
      <c r="M17" s="37"/>
      <c r="N17" s="38">
        <f>L17</f>
        <v>2.2000000000000002</v>
      </c>
      <c r="O17" s="38"/>
      <c r="P17" s="80">
        <f>N17</f>
        <v>2.2000000000000002</v>
      </c>
      <c r="Q17" s="7"/>
    </row>
    <row r="18" spans="1:18" s="20" customFormat="1" ht="13.5" thickBot="1" x14ac:dyDescent="0.25">
      <c r="A18" s="17" t="s">
        <v>2</v>
      </c>
      <c r="B18" s="17" t="s">
        <v>4</v>
      </c>
      <c r="C18" s="21" t="s">
        <v>3</v>
      </c>
      <c r="D18" s="22" t="s">
        <v>3</v>
      </c>
      <c r="E18" s="21" t="s">
        <v>6</v>
      </c>
      <c r="F18" s="25" t="s">
        <v>6</v>
      </c>
      <c r="G18" s="54"/>
      <c r="H18" s="98"/>
      <c r="I18" s="34" t="str">
        <f t="shared" ref="I18:K19" si="3">I5</f>
        <v>Baryt</v>
      </c>
      <c r="J18" s="35">
        <f t="shared" si="3"/>
        <v>10</v>
      </c>
      <c r="K18" s="35">
        <f t="shared" si="3"/>
        <v>11.4</v>
      </c>
      <c r="L18" s="35">
        <f>L17*K18</f>
        <v>25.080000000000002</v>
      </c>
      <c r="M18" s="35"/>
      <c r="N18" s="38">
        <v>32.4</v>
      </c>
      <c r="O18" s="38"/>
      <c r="P18" s="80">
        <v>14.7</v>
      </c>
      <c r="Q18" s="7"/>
    </row>
    <row r="19" spans="1:18" ht="13.5" thickBot="1" x14ac:dyDescent="0.25">
      <c r="A19" s="31">
        <f>F5</f>
        <v>2.2289089490694307</v>
      </c>
      <c r="B19" s="28">
        <v>3.35</v>
      </c>
      <c r="C19" s="14">
        <f>1/A19</f>
        <v>0.44864999999999994</v>
      </c>
      <c r="D19" s="14">
        <f>INDEX('Baryt 3,2'!$B$3:$B$94,MATCH(C19,'Baryt 3,2'!$B$3:$B$94,-1))</f>
        <v>0.45461000000000001</v>
      </c>
      <c r="E19" s="9">
        <f>INDEX('Baryt 3,2'!$A$3:$A$94,MATCH(D19,'Baryt 3,2'!$B$3:$B$94,0))</f>
        <v>4</v>
      </c>
      <c r="F19" s="11">
        <f>(E19+(C19-D19)*(E20-E19)/(D20-D19))*3.2/B19</f>
        <v>3.8759548485810793</v>
      </c>
      <c r="H19" s="98"/>
      <c r="I19" s="34" t="str">
        <f t="shared" si="3"/>
        <v>Pb</v>
      </c>
      <c r="J19" s="35">
        <f t="shared" si="3"/>
        <v>0.3</v>
      </c>
      <c r="K19" s="35">
        <f t="shared" si="3"/>
        <v>2</v>
      </c>
      <c r="L19" s="35">
        <f>L18*K19</f>
        <v>50.160000000000004</v>
      </c>
      <c r="M19" s="35"/>
      <c r="N19" s="38">
        <v>48.2</v>
      </c>
      <c r="O19" s="38"/>
      <c r="P19" s="80">
        <v>1.5</v>
      </c>
      <c r="Q19" s="78">
        <f>P17*P18*P19</f>
        <v>48.510000000000005</v>
      </c>
    </row>
    <row r="20" spans="1:18" ht="18" x14ac:dyDescent="0.2">
      <c r="A20" s="12"/>
      <c r="B20" s="12"/>
      <c r="C20" s="13"/>
      <c r="D20" s="14">
        <f>INDEX('Baryt 3,2'!$B$3:$B$94,MATCH(C19,'Baryt 3,2'!$B$3:$B$94,-1)+1)</f>
        <v>0.41325000000000001</v>
      </c>
      <c r="E20" s="9">
        <f>INDEX('Baryt 3,2'!$A$3:$A$94,MATCH(D20,'Baryt 3,2'!$B$3:$B$94,0))</f>
        <v>4.4000000000000004</v>
      </c>
      <c r="H20" s="59"/>
      <c r="I20" s="70" t="s">
        <v>57</v>
      </c>
      <c r="J20" s="72"/>
      <c r="K20" s="72"/>
      <c r="L20" s="72">
        <f>J33/L19</f>
        <v>0.52196607220530666</v>
      </c>
      <c r="M20" s="72"/>
      <c r="N20" s="72">
        <f>J33/N19</f>
        <v>0.54319124858543943</v>
      </c>
      <c r="O20" s="72"/>
      <c r="P20" s="72"/>
      <c r="Q20" s="72">
        <f>J33/Q19</f>
        <v>0.53972002023950072</v>
      </c>
      <c r="R20" s="7" t="s">
        <v>46</v>
      </c>
    </row>
    <row r="21" spans="1:18" x14ac:dyDescent="0.2">
      <c r="H21" s="44"/>
      <c r="I21" s="34"/>
      <c r="J21" s="35"/>
      <c r="K21" s="35"/>
      <c r="L21" s="35"/>
      <c r="M21" s="35"/>
      <c r="N21" s="38"/>
      <c r="O21" s="38"/>
      <c r="P21" s="80"/>
      <c r="Q21" s="7"/>
    </row>
    <row r="22" spans="1:18" ht="13.5" thickBot="1" x14ac:dyDescent="0.25">
      <c r="A22" s="95" t="s">
        <v>11</v>
      </c>
      <c r="B22" s="95"/>
      <c r="C22" s="46" t="str">
        <f>Blei!B2</f>
        <v>J-131+</v>
      </c>
      <c r="H22" s="43"/>
      <c r="I22" s="34"/>
      <c r="J22" s="39" t="s">
        <v>1</v>
      </c>
      <c r="K22" s="39" t="s">
        <v>2</v>
      </c>
      <c r="L22" s="39" t="s">
        <v>24</v>
      </c>
      <c r="M22" s="39"/>
      <c r="N22" s="40" t="s">
        <v>23</v>
      </c>
      <c r="O22" s="40"/>
      <c r="P22" s="82" t="s">
        <v>2</v>
      </c>
      <c r="Q22" s="7"/>
    </row>
    <row r="23" spans="1:18" s="20" customFormat="1" ht="22.5" customHeight="1" x14ac:dyDescent="0.2">
      <c r="A23" s="17" t="s">
        <v>5</v>
      </c>
      <c r="B23" s="17" t="s">
        <v>4</v>
      </c>
      <c r="C23" s="17" t="s">
        <v>8</v>
      </c>
      <c r="D23" s="27"/>
      <c r="E23" s="17" t="s">
        <v>3</v>
      </c>
      <c r="F23" s="19" t="s">
        <v>2</v>
      </c>
      <c r="G23" s="54"/>
      <c r="H23" s="98" t="s">
        <v>32</v>
      </c>
      <c r="I23" s="34" t="str">
        <f t="shared" ref="I23:K24" si="4">I6</f>
        <v>Pb</v>
      </c>
      <c r="J23" s="35">
        <f t="shared" si="4"/>
        <v>0.3</v>
      </c>
      <c r="K23" s="35">
        <f t="shared" si="4"/>
        <v>2</v>
      </c>
      <c r="L23" s="35">
        <f>K23</f>
        <v>2</v>
      </c>
      <c r="M23" s="35"/>
      <c r="N23" s="38">
        <f>L23</f>
        <v>2</v>
      </c>
      <c r="O23" s="38"/>
      <c r="P23" s="80">
        <f>N23</f>
        <v>2</v>
      </c>
      <c r="Q23" s="7"/>
    </row>
    <row r="24" spans="1:18" s="20" customFormat="1" ht="13.5" thickBot="1" x14ac:dyDescent="0.25">
      <c r="A24" s="17" t="s">
        <v>6</v>
      </c>
      <c r="B24" s="17" t="s">
        <v>7</v>
      </c>
      <c r="C24" s="21" t="s">
        <v>6</v>
      </c>
      <c r="D24" s="22" t="s">
        <v>6</v>
      </c>
      <c r="E24" s="21"/>
      <c r="F24" s="24"/>
      <c r="G24" s="54"/>
      <c r="H24" s="98"/>
      <c r="I24" s="34" t="str">
        <f t="shared" si="4"/>
        <v>Normalbeton</v>
      </c>
      <c r="J24" s="35">
        <f t="shared" si="4"/>
        <v>12</v>
      </c>
      <c r="K24" s="35">
        <f t="shared" si="4"/>
        <v>2.2000000000000002</v>
      </c>
      <c r="L24" s="35">
        <f>L23*K24</f>
        <v>4.4000000000000004</v>
      </c>
      <c r="M24" s="35"/>
      <c r="N24" s="38">
        <v>10.4</v>
      </c>
      <c r="O24" s="38"/>
      <c r="P24" s="80">
        <v>5.3</v>
      </c>
      <c r="Q24" s="7"/>
    </row>
    <row r="25" spans="1:18" ht="13.5" thickBot="1" x14ac:dyDescent="0.25">
      <c r="A25" s="29">
        <f>F29+0.3</f>
        <v>2.1421758268739919</v>
      </c>
      <c r="B25" s="28">
        <v>11.35</v>
      </c>
      <c r="C25" s="15">
        <f>B25/11*A25</f>
        <v>2.2103359668199825</v>
      </c>
      <c r="D25" s="15">
        <f>INDEX(Blei!$A$3:$A$94,MATCH(C25,Blei!$A$3:$A$94,1))</f>
        <v>2</v>
      </c>
      <c r="E25" s="14">
        <f>INDEX(Blei!$B$3:$B$94,MATCH(D25,Blei!$A$3:$A$94,0))</f>
        <v>2.6499999999999999E-2</v>
      </c>
      <c r="F25" s="11">
        <f>1/(E25+(C25-D25)*(E26-E25)/(D26-D25))</f>
        <v>48.208791299827766</v>
      </c>
      <c r="G25" s="53">
        <f>1/(E25*EXP((C25-D25)*(LN(E26)-LN(E25)/(D26-D25))))</f>
        <v>6.8672744221296949</v>
      </c>
      <c r="H25" s="98"/>
      <c r="I25" s="34" t="str">
        <f>I5</f>
        <v>Baryt</v>
      </c>
      <c r="J25" s="35">
        <f>J5</f>
        <v>10</v>
      </c>
      <c r="K25" s="35">
        <f>K5</f>
        <v>11.4</v>
      </c>
      <c r="L25" s="35">
        <f>L24*K25</f>
        <v>50.160000000000004</v>
      </c>
      <c r="M25" s="35"/>
      <c r="N25" s="38">
        <v>141.9</v>
      </c>
      <c r="O25" s="38"/>
      <c r="P25" s="80">
        <v>13.8</v>
      </c>
      <c r="Q25" s="78">
        <f>P23*P24*P25</f>
        <v>146.28</v>
      </c>
    </row>
    <row r="26" spans="1:18" x14ac:dyDescent="0.2">
      <c r="D26" s="15">
        <f>INDEX(Blei!$A$3:$A$94,MATCH(C25,Blei!$A$3:$A$94,1)+1)</f>
        <v>2.2999999999999998</v>
      </c>
      <c r="E26" s="14">
        <f>INDEX(Blei!$B$3:$B$94,MATCH(D26,Blei!$A$3:$A$94,0))</f>
        <v>1.8289E-2</v>
      </c>
      <c r="I26" s="70" t="s">
        <v>57</v>
      </c>
      <c r="J26" s="76"/>
      <c r="K26" s="76"/>
      <c r="L26" s="76">
        <f>J33/L25</f>
        <v>0.52196607220530666</v>
      </c>
      <c r="M26" s="76"/>
      <c r="N26" s="76">
        <f>J33/N25</f>
        <v>0.18450893715164329</v>
      </c>
      <c r="O26" s="76"/>
      <c r="P26" s="76"/>
      <c r="Q26" s="76">
        <f>J33/Q25</f>
        <v>0.17898426430009695</v>
      </c>
      <c r="R26" s="7" t="s">
        <v>46</v>
      </c>
    </row>
    <row r="28" spans="1:18" s="20" customFormat="1" ht="13.5" thickBot="1" x14ac:dyDescent="0.25">
      <c r="A28" s="17" t="s">
        <v>2</v>
      </c>
      <c r="B28" s="17" t="s">
        <v>4</v>
      </c>
      <c r="C28" s="21" t="s">
        <v>3</v>
      </c>
      <c r="D28" s="22" t="s">
        <v>3</v>
      </c>
      <c r="E28" s="21" t="s">
        <v>6</v>
      </c>
      <c r="F28" s="25" t="s">
        <v>6</v>
      </c>
      <c r="G28" s="54"/>
      <c r="I28"/>
      <c r="J28"/>
      <c r="K28"/>
      <c r="L28"/>
      <c r="M28"/>
      <c r="N28"/>
      <c r="O28"/>
      <c r="P28"/>
      <c r="Q28"/>
      <c r="R28"/>
    </row>
    <row r="29" spans="1:18" ht="15.75" thickBot="1" x14ac:dyDescent="0.3">
      <c r="A29" s="31">
        <f>F15</f>
        <v>32.429853492793292</v>
      </c>
      <c r="B29" s="28">
        <v>11.35</v>
      </c>
      <c r="C29" s="14">
        <f>1/A29</f>
        <v>3.0835785311895549E-2</v>
      </c>
      <c r="D29" s="14">
        <f>INDEX(Blei!$B$3:$B$94,MATCH(C29,Blei!$B$3:$B$94,-1))</f>
        <v>3.9611E-2</v>
      </c>
      <c r="E29" s="15">
        <f>INDEX(Blei!$A$3:$A$94,MATCH(D29,Blei!$B$3:$B$94,0))</f>
        <v>1.7</v>
      </c>
      <c r="F29" s="16">
        <f>(E29+(C29-D29)*(E30-E29)/(D30-D29))*11/B29</f>
        <v>1.8421758268739918</v>
      </c>
      <c r="I29" s="66" t="s">
        <v>54</v>
      </c>
      <c r="J29" s="66" t="s">
        <v>18</v>
      </c>
    </row>
    <row r="30" spans="1:18" ht="15" x14ac:dyDescent="0.25">
      <c r="A30" s="12"/>
      <c r="B30" s="12"/>
      <c r="C30" s="13"/>
      <c r="D30" s="14">
        <f>INDEX(Blei!$B$3:$B$94,MATCH(C29,Blei!$B$3:$B$94,-1)+1)</f>
        <v>2.6499999999999999E-2</v>
      </c>
      <c r="E30" s="15">
        <f>INDEX(Blei!$A$3:$A$94,MATCH(D30,Blei!$B$3:$B$94,0))</f>
        <v>2</v>
      </c>
      <c r="G30" s="32"/>
      <c r="H30" s="10"/>
      <c r="I30" s="65"/>
      <c r="J30" s="67">
        <v>6.6000000000000003E-2</v>
      </c>
      <c r="K30" s="60" t="s">
        <v>45</v>
      </c>
      <c r="L30" s="60"/>
    </row>
    <row r="31" spans="1:18" ht="15" x14ac:dyDescent="0.25">
      <c r="G31" s="32"/>
      <c r="H31" s="20"/>
      <c r="I31" s="20"/>
      <c r="J31" s="68">
        <v>12</v>
      </c>
      <c r="K31" s="64" t="s">
        <v>43</v>
      </c>
      <c r="L31" s="64"/>
      <c r="M31" s="20"/>
      <c r="N31" s="20"/>
    </row>
    <row r="32" spans="1:18" ht="15" x14ac:dyDescent="0.25">
      <c r="A32" s="95" t="s">
        <v>22</v>
      </c>
      <c r="B32" s="95"/>
      <c r="C32" s="46" t="str">
        <f>Wasser!B2</f>
        <v>J-131+</v>
      </c>
      <c r="G32" s="32"/>
      <c r="I32" t="s">
        <v>47</v>
      </c>
      <c r="J32" s="67">
        <v>5.5</v>
      </c>
      <c r="K32" s="60" t="s">
        <v>44</v>
      </c>
      <c r="L32" s="60"/>
    </row>
    <row r="33" spans="1:14" ht="15" x14ac:dyDescent="0.25">
      <c r="A33" s="17" t="s">
        <v>5</v>
      </c>
      <c r="B33" s="17" t="s">
        <v>4</v>
      </c>
      <c r="C33" s="17" t="s">
        <v>8</v>
      </c>
      <c r="D33" s="18"/>
      <c r="E33" s="17" t="s">
        <v>3</v>
      </c>
      <c r="F33" s="19" t="s">
        <v>2</v>
      </c>
      <c r="G33" s="56"/>
      <c r="I33" s="20"/>
      <c r="J33" s="69">
        <f>J31*J30/J32^2*1000</f>
        <v>26.181818181818183</v>
      </c>
      <c r="K33" s="64" t="s">
        <v>46</v>
      </c>
      <c r="L33" s="64"/>
      <c r="M33" s="20"/>
    </row>
    <row r="34" spans="1:14" ht="13.5" thickBot="1" x14ac:dyDescent="0.25">
      <c r="A34" s="17" t="s">
        <v>6</v>
      </c>
      <c r="B34" s="17" t="s">
        <v>7</v>
      </c>
      <c r="C34" s="21" t="s">
        <v>6</v>
      </c>
      <c r="D34" s="22" t="s">
        <v>6</v>
      </c>
      <c r="E34" s="23"/>
      <c r="F34" s="24"/>
      <c r="G34" s="57"/>
      <c r="N34" s="20"/>
    </row>
    <row r="35" spans="1:14" ht="15.75" thickBot="1" x14ac:dyDescent="0.3">
      <c r="A35" s="28">
        <v>5</v>
      </c>
      <c r="B35" s="28">
        <v>0.6</v>
      </c>
      <c r="C35" s="9">
        <f>B35/1*A35</f>
        <v>3</v>
      </c>
      <c r="D35" s="9">
        <f>INDEX(Wasser!A3:A94,MATCH(C35,Wasser!A3:A94,1))</f>
        <v>3</v>
      </c>
      <c r="E35" s="14">
        <f>INDEX(Wasser!B3:B94,MATCH(D35,Wasser!A3:A94,0))</f>
        <v>1.0549999999999999</v>
      </c>
      <c r="F35" s="16">
        <f>1/(E35+(C35-D35)*(E36-E35)/(D36-D35))</f>
        <v>0.94786729857819907</v>
      </c>
      <c r="G35" s="53">
        <f>1/(E35*EXP((C35-D35)*(LN(E36)-LN(E35)/(D36-D35))))</f>
        <v>0.94786729857819907</v>
      </c>
      <c r="H35" s="20"/>
      <c r="I35" s="60" t="s">
        <v>55</v>
      </c>
    </row>
    <row r="36" spans="1:14" ht="18" x14ac:dyDescent="0.25">
      <c r="D36" s="9">
        <f>INDEX(Wasser!A3:A94,MATCH(C35,Wasser!A3:A94,1)+1)</f>
        <v>3.3</v>
      </c>
      <c r="E36" s="14">
        <f>INDEX(Wasser!B3:B94,MATCH(D36,Wasser!A3:A94,0))</f>
        <v>1.0583</v>
      </c>
      <c r="G36" s="32"/>
      <c r="I36" s="61"/>
      <c r="J36" s="61" t="s">
        <v>49</v>
      </c>
      <c r="K36" s="61" t="s">
        <v>50</v>
      </c>
      <c r="L36" s="61" t="s">
        <v>51</v>
      </c>
      <c r="M36" s="61" t="s">
        <v>52</v>
      </c>
    </row>
    <row r="37" spans="1:14" ht="15.75" thickBot="1" x14ac:dyDescent="0.3">
      <c r="G37" s="32"/>
      <c r="I37" s="60" t="s">
        <v>42</v>
      </c>
      <c r="J37" s="84">
        <v>0.14000000000000001</v>
      </c>
      <c r="K37" s="84">
        <v>0.17</v>
      </c>
      <c r="L37" s="84">
        <v>0.12</v>
      </c>
      <c r="M37" s="85">
        <v>0.21</v>
      </c>
      <c r="N37" s="77" t="s">
        <v>46</v>
      </c>
    </row>
    <row r="38" spans="1:14" ht="15.75" thickBot="1" x14ac:dyDescent="0.3">
      <c r="A38" s="17" t="s">
        <v>2</v>
      </c>
      <c r="B38" s="17" t="s">
        <v>4</v>
      </c>
      <c r="C38" s="21" t="s">
        <v>3</v>
      </c>
      <c r="D38" s="22" t="s">
        <v>3</v>
      </c>
      <c r="E38" s="21" t="s">
        <v>6</v>
      </c>
      <c r="F38" s="25" t="s">
        <v>6</v>
      </c>
      <c r="G38" s="56"/>
      <c r="I38" s="73" t="s">
        <v>48</v>
      </c>
      <c r="J38" s="74">
        <v>0.51</v>
      </c>
      <c r="K38" s="74">
        <v>0.51</v>
      </c>
      <c r="L38" s="74">
        <v>0.51</v>
      </c>
      <c r="M38" s="75">
        <v>0.51</v>
      </c>
      <c r="N38" s="77" t="s">
        <v>46</v>
      </c>
    </row>
    <row r="39" spans="1:14" ht="15.75" thickBot="1" x14ac:dyDescent="0.3">
      <c r="A39" s="28">
        <v>0.93</v>
      </c>
      <c r="B39" s="28">
        <v>0.6</v>
      </c>
      <c r="C39" s="14">
        <f>1/A39</f>
        <v>1.075268817204301</v>
      </c>
      <c r="D39" s="14" t="e">
        <f>INDEX(Wasser!B3:B94,MATCH(C39,Wasser!B3:B94,-1))</f>
        <v>#N/A</v>
      </c>
      <c r="E39" s="9" t="e">
        <f>INDEX(Wasser!A3:A94,MATCH(D39,Wasser!B3:B94,0))</f>
        <v>#N/A</v>
      </c>
      <c r="F39" s="11" t="e">
        <f>(E39+(C39-D39)*(E40-E39)/(D40-D39))*1/B39</f>
        <v>#N/A</v>
      </c>
      <c r="G39" s="58"/>
      <c r="I39" s="60" t="s">
        <v>56</v>
      </c>
      <c r="J39" s="62">
        <f>N8</f>
        <v>0.19789734075448362</v>
      </c>
      <c r="K39" s="62">
        <f>N14</f>
        <v>0.12338274355239484</v>
      </c>
      <c r="L39" s="62">
        <f>N20</f>
        <v>0.54319124858543943</v>
      </c>
      <c r="M39" s="63">
        <f>N26</f>
        <v>0.18450893715164329</v>
      </c>
      <c r="N39" s="77" t="s">
        <v>46</v>
      </c>
    </row>
    <row r="40" spans="1:14" ht="15" x14ac:dyDescent="0.25">
      <c r="A40" s="12"/>
      <c r="B40" s="12"/>
      <c r="C40" s="13"/>
      <c r="D40" s="14" t="e">
        <f>INDEX(Wasser!B3:B94,MATCH(C39,Wasser!B3:B94,-1)+1)</f>
        <v>#N/A</v>
      </c>
      <c r="E40" s="9" t="e">
        <f>INDEX(Wasser!A3:A94,MATCH(D40,Wasser!B3:B94,0))</f>
        <v>#N/A</v>
      </c>
      <c r="G40" s="32"/>
      <c r="H40" s="20"/>
      <c r="I40" s="86" t="s">
        <v>41</v>
      </c>
      <c r="J40" s="87">
        <v>0.19</v>
      </c>
      <c r="K40" s="87">
        <v>0.12</v>
      </c>
      <c r="L40" s="87">
        <v>0.54</v>
      </c>
      <c r="M40" s="88">
        <v>0.18</v>
      </c>
      <c r="N40" s="89" t="s">
        <v>46</v>
      </c>
    </row>
    <row r="41" spans="1:14" ht="15" x14ac:dyDescent="0.25">
      <c r="G41" s="32"/>
      <c r="H41" s="20"/>
      <c r="I41" s="60" t="s">
        <v>60</v>
      </c>
      <c r="J41" s="62">
        <f>Q8</f>
        <v>0.20041195791348881</v>
      </c>
      <c r="K41" s="62">
        <f>Q14</f>
        <v>0.12367415296087947</v>
      </c>
      <c r="L41" s="62">
        <f>Q20</f>
        <v>0.53972002023950072</v>
      </c>
      <c r="M41" s="63">
        <f>Q26</f>
        <v>0.17898426430009695</v>
      </c>
      <c r="N41" s="77" t="s">
        <v>59</v>
      </c>
    </row>
    <row r="42" spans="1:14" ht="15" x14ac:dyDescent="0.25">
      <c r="G42" s="32"/>
      <c r="H42" s="10"/>
      <c r="I42" s="10"/>
      <c r="J42" s="90">
        <f>J40/J37</f>
        <v>1.357142857142857</v>
      </c>
      <c r="K42" s="90">
        <f t="shared" ref="K42:M42" si="5">K40/K37</f>
        <v>0.70588235294117641</v>
      </c>
      <c r="L42" s="90">
        <f t="shared" si="5"/>
        <v>4.5000000000000009</v>
      </c>
      <c r="M42" s="90">
        <f t="shared" si="5"/>
        <v>0.8571428571428571</v>
      </c>
    </row>
  </sheetData>
  <mergeCells count="12">
    <mergeCell ref="A32:B32"/>
    <mergeCell ref="P3:Q3"/>
    <mergeCell ref="H11:H13"/>
    <mergeCell ref="H17:H19"/>
    <mergeCell ref="H23:H25"/>
    <mergeCell ref="A12:B12"/>
    <mergeCell ref="A22:B22"/>
    <mergeCell ref="N2:P2"/>
    <mergeCell ref="J2:L2"/>
    <mergeCell ref="H5:H7"/>
    <mergeCell ref="A2:B2"/>
    <mergeCell ref="A1:F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4"/>
  <sheetViews>
    <sheetView workbookViewId="0">
      <selection activeCell="B1" sqref="B1"/>
    </sheetView>
  </sheetViews>
  <sheetFormatPr baseColWidth="10" defaultRowHeight="12.75" x14ac:dyDescent="0.2"/>
  <cols>
    <col min="1" max="1" width="9" style="49" bestFit="1" customWidth="1"/>
    <col min="2" max="2" width="9" style="7" bestFit="1" customWidth="1"/>
    <col min="3" max="3" width="9" customWidth="1"/>
    <col min="4" max="13" width="9" bestFit="1" customWidth="1"/>
  </cols>
  <sheetData>
    <row r="1" spans="1:13" ht="21.75" customHeight="1" x14ac:dyDescent="0.2">
      <c r="A1" s="48" t="s">
        <v>40</v>
      </c>
    </row>
    <row r="2" spans="1:13" s="5" customFormat="1" ht="15.75" thickBot="1" x14ac:dyDescent="0.3">
      <c r="A2" s="4" t="s">
        <v>1</v>
      </c>
      <c r="B2" s="5" t="str">
        <f>J2</f>
        <v>J-131+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</row>
    <row r="3" spans="1:13" ht="25.5" customHeight="1" x14ac:dyDescent="0.2">
      <c r="A3" s="49">
        <v>0</v>
      </c>
      <c r="B3" s="50">
        <f>J3</f>
        <v>1</v>
      </c>
      <c r="C3" s="1"/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</row>
    <row r="4" spans="1:13" x14ac:dyDescent="0.2">
      <c r="A4" s="49">
        <v>0.01</v>
      </c>
      <c r="B4" s="50">
        <f t="shared" ref="B4:B67" si="0">J4</f>
        <v>1.0022</v>
      </c>
      <c r="C4" s="1"/>
      <c r="D4" s="1">
        <v>1.0007999999999999</v>
      </c>
      <c r="E4" s="1">
        <v>1.0007999999999999</v>
      </c>
      <c r="F4" s="1">
        <v>1.0007999999999999</v>
      </c>
      <c r="G4" s="1">
        <v>1.0007999999999999</v>
      </c>
      <c r="H4" s="1">
        <v>1.0039</v>
      </c>
      <c r="I4" s="1">
        <v>1.0037</v>
      </c>
      <c r="J4" s="1">
        <v>1.0022</v>
      </c>
      <c r="K4" s="1">
        <v>0.99267000000000005</v>
      </c>
      <c r="L4" s="1">
        <v>1</v>
      </c>
      <c r="M4" s="1">
        <v>1.0088999999999999</v>
      </c>
    </row>
    <row r="5" spans="1:13" x14ac:dyDescent="0.2">
      <c r="A5" s="49">
        <v>0.02</v>
      </c>
      <c r="B5" s="50">
        <f t="shared" si="0"/>
        <v>1.0022</v>
      </c>
      <c r="C5" s="1"/>
      <c r="D5" s="1">
        <v>1.0008999999999999</v>
      </c>
      <c r="E5" s="1">
        <v>1.0008999999999999</v>
      </c>
      <c r="F5" s="1">
        <v>1.0008999999999999</v>
      </c>
      <c r="G5" s="1">
        <v>1.0008999999999999</v>
      </c>
      <c r="H5" s="1">
        <v>1.0039</v>
      </c>
      <c r="I5" s="1">
        <v>1.0044</v>
      </c>
      <c r="J5" s="1">
        <v>1.0022</v>
      </c>
      <c r="K5" s="1">
        <v>0.98268</v>
      </c>
      <c r="L5" s="1">
        <v>1.0016</v>
      </c>
      <c r="M5" s="1">
        <v>1.0085999999999999</v>
      </c>
    </row>
    <row r="6" spans="1:13" x14ac:dyDescent="0.2">
      <c r="A6" s="49">
        <v>0.03</v>
      </c>
      <c r="B6" s="50">
        <f t="shared" si="0"/>
        <v>1.0022</v>
      </c>
      <c r="C6" s="1"/>
      <c r="D6" s="1">
        <v>1.0009999999999999</v>
      </c>
      <c r="E6" s="1">
        <v>1.0009999999999999</v>
      </c>
      <c r="F6" s="1">
        <v>1.0009999999999999</v>
      </c>
      <c r="G6" s="1">
        <v>1.0009999999999999</v>
      </c>
      <c r="H6" s="1">
        <v>1.004</v>
      </c>
      <c r="I6" s="1">
        <v>1.0049999999999999</v>
      </c>
      <c r="J6" s="1">
        <v>1.0022</v>
      </c>
      <c r="K6" s="1">
        <v>0.97299000000000002</v>
      </c>
      <c r="L6" s="1">
        <v>1.0033000000000001</v>
      </c>
      <c r="M6" s="1">
        <v>1.0083</v>
      </c>
    </row>
    <row r="7" spans="1:13" x14ac:dyDescent="0.2">
      <c r="A7" s="49">
        <v>0.04</v>
      </c>
      <c r="B7" s="50">
        <f t="shared" si="0"/>
        <v>1.0022</v>
      </c>
      <c r="C7" s="1"/>
      <c r="D7" s="1">
        <v>1.0011000000000001</v>
      </c>
      <c r="E7" s="1">
        <v>1.0011000000000001</v>
      </c>
      <c r="F7" s="1">
        <v>1.0011000000000001</v>
      </c>
      <c r="G7" s="1">
        <v>1.0011000000000001</v>
      </c>
      <c r="H7" s="1">
        <v>1.0041</v>
      </c>
      <c r="I7" s="1">
        <v>1.0058</v>
      </c>
      <c r="J7" s="1">
        <v>1.0022</v>
      </c>
      <c r="K7" s="1">
        <v>0.96360000000000001</v>
      </c>
      <c r="L7" s="1">
        <v>1.0047999999999999</v>
      </c>
      <c r="M7" s="1">
        <v>1.008</v>
      </c>
    </row>
    <row r="8" spans="1:13" x14ac:dyDescent="0.2">
      <c r="A8" s="49">
        <v>0.05</v>
      </c>
      <c r="B8" s="50">
        <f t="shared" si="0"/>
        <v>1.0021</v>
      </c>
      <c r="C8" s="1"/>
      <c r="D8" s="1">
        <v>1.0012000000000001</v>
      </c>
      <c r="E8" s="1">
        <v>1.0012000000000001</v>
      </c>
      <c r="F8" s="1">
        <v>1.0012000000000001</v>
      </c>
      <c r="G8" s="1">
        <v>1.0012000000000001</v>
      </c>
      <c r="H8" s="1">
        <v>1.0043</v>
      </c>
      <c r="I8" s="1">
        <v>1.0065</v>
      </c>
      <c r="J8" s="1">
        <v>1.0021</v>
      </c>
      <c r="K8" s="1">
        <v>0.95450000000000002</v>
      </c>
      <c r="L8" s="1">
        <v>1.0064</v>
      </c>
      <c r="M8" s="1">
        <v>1.0077</v>
      </c>
    </row>
    <row r="9" spans="1:13" x14ac:dyDescent="0.2">
      <c r="A9" s="49">
        <v>0.06</v>
      </c>
      <c r="B9" s="50">
        <f t="shared" si="0"/>
        <v>1.0021</v>
      </c>
      <c r="C9" s="1"/>
      <c r="D9" s="1">
        <v>1.0013000000000001</v>
      </c>
      <c r="E9" s="1">
        <v>1.0013000000000001</v>
      </c>
      <c r="F9" s="1">
        <v>1.0013000000000001</v>
      </c>
      <c r="G9" s="1">
        <v>1.0013000000000001</v>
      </c>
      <c r="H9" s="1">
        <v>1.0044999999999999</v>
      </c>
      <c r="I9" s="1">
        <v>1.0073000000000001</v>
      </c>
      <c r="J9" s="1">
        <v>1.0021</v>
      </c>
      <c r="K9" s="1">
        <v>0.94572000000000001</v>
      </c>
      <c r="L9" s="1">
        <v>1.008</v>
      </c>
      <c r="M9" s="1">
        <v>1.0074000000000001</v>
      </c>
    </row>
    <row r="10" spans="1:13" x14ac:dyDescent="0.2">
      <c r="A10" s="49">
        <v>7.0000000000000007E-2</v>
      </c>
      <c r="B10" s="50">
        <f t="shared" si="0"/>
        <v>1.0021</v>
      </c>
      <c r="C10" s="1"/>
      <c r="D10" s="1">
        <v>1.0013000000000001</v>
      </c>
      <c r="E10" s="1">
        <v>1.0014000000000001</v>
      </c>
      <c r="F10" s="1">
        <v>1.0014000000000001</v>
      </c>
      <c r="G10" s="1">
        <v>1.0014000000000001</v>
      </c>
      <c r="H10" s="1">
        <v>1.0045999999999999</v>
      </c>
      <c r="I10" s="1">
        <v>1.0081</v>
      </c>
      <c r="J10" s="1">
        <v>1.0021</v>
      </c>
      <c r="K10" s="1">
        <v>0.93722000000000005</v>
      </c>
      <c r="L10" s="1">
        <v>1.0095000000000001</v>
      </c>
      <c r="M10" s="1">
        <v>1.0071000000000001</v>
      </c>
    </row>
    <row r="11" spans="1:13" x14ac:dyDescent="0.2">
      <c r="A11" s="49">
        <v>0.08</v>
      </c>
      <c r="B11" s="50">
        <f t="shared" si="0"/>
        <v>1.0021</v>
      </c>
      <c r="C11" s="1"/>
      <c r="D11" s="1">
        <v>1.0015000000000001</v>
      </c>
      <c r="E11" s="1">
        <v>1.0015000000000001</v>
      </c>
      <c r="F11" s="1">
        <v>1.0015000000000001</v>
      </c>
      <c r="G11" s="1">
        <v>1.0015000000000001</v>
      </c>
      <c r="H11" s="1">
        <v>1.0048999999999999</v>
      </c>
      <c r="I11" s="1">
        <v>1.0088999999999999</v>
      </c>
      <c r="J11" s="1">
        <v>1.0021</v>
      </c>
      <c r="K11" s="1">
        <v>0.92903000000000002</v>
      </c>
      <c r="L11" s="1">
        <v>1.0109999999999999</v>
      </c>
      <c r="M11" s="1">
        <v>1.0067999999999999</v>
      </c>
    </row>
    <row r="12" spans="1:13" x14ac:dyDescent="0.2">
      <c r="A12" s="49">
        <v>0.1</v>
      </c>
      <c r="B12" s="50">
        <f t="shared" si="0"/>
        <v>1.002</v>
      </c>
      <c r="C12" s="1"/>
      <c r="D12" s="1">
        <v>1.0016</v>
      </c>
      <c r="E12" s="1">
        <v>1.0016</v>
      </c>
      <c r="F12" s="1">
        <v>1.0016</v>
      </c>
      <c r="G12" s="1">
        <v>1.0016</v>
      </c>
      <c r="H12" s="1">
        <v>1.0054000000000001</v>
      </c>
      <c r="I12" s="1">
        <v>1.0107999999999999</v>
      </c>
      <c r="J12" s="1">
        <v>1.002</v>
      </c>
      <c r="K12" s="1">
        <v>0.91303999999999996</v>
      </c>
      <c r="L12" s="1">
        <v>1.014</v>
      </c>
      <c r="M12" s="1">
        <v>1.0062</v>
      </c>
    </row>
    <row r="13" spans="1:13" x14ac:dyDescent="0.2">
      <c r="A13" s="49">
        <v>0.12</v>
      </c>
      <c r="B13" s="50">
        <f t="shared" si="0"/>
        <v>1.002</v>
      </c>
      <c r="C13" s="1"/>
      <c r="D13" s="1">
        <v>1.0018</v>
      </c>
      <c r="E13" s="1">
        <v>1.0018</v>
      </c>
      <c r="F13" s="1">
        <v>1.0018</v>
      </c>
      <c r="G13" s="1">
        <v>1.0018</v>
      </c>
      <c r="H13" s="1">
        <v>1.006</v>
      </c>
      <c r="I13" s="1">
        <v>1.0127999999999999</v>
      </c>
      <c r="J13" s="1">
        <v>1.002</v>
      </c>
      <c r="K13" s="1">
        <v>0.89854999999999996</v>
      </c>
      <c r="L13" s="1">
        <v>1.0168999999999999</v>
      </c>
      <c r="M13" s="1">
        <v>1.0056</v>
      </c>
    </row>
    <row r="14" spans="1:13" x14ac:dyDescent="0.2">
      <c r="A14" s="49">
        <v>0.14000000000000001</v>
      </c>
      <c r="B14" s="50">
        <f t="shared" si="0"/>
        <v>1.002</v>
      </c>
      <c r="C14" s="1"/>
      <c r="D14" s="1">
        <v>1.0019</v>
      </c>
      <c r="E14" s="1">
        <v>1.002</v>
      </c>
      <c r="F14" s="1">
        <v>1.002</v>
      </c>
      <c r="G14" s="1">
        <v>1.002</v>
      </c>
      <c r="H14" s="1">
        <v>1.0067999999999999</v>
      </c>
      <c r="I14" s="1">
        <v>1.0148999999999999</v>
      </c>
      <c r="J14" s="1">
        <v>1.002</v>
      </c>
      <c r="K14" s="1">
        <v>0.88548000000000004</v>
      </c>
      <c r="L14" s="1">
        <v>1.0197000000000001</v>
      </c>
      <c r="M14" s="1">
        <v>1.0049999999999999</v>
      </c>
    </row>
    <row r="15" spans="1:13" x14ac:dyDescent="0.2">
      <c r="A15" s="49">
        <v>0.16</v>
      </c>
      <c r="B15" s="50">
        <f t="shared" si="0"/>
        <v>1.0019</v>
      </c>
      <c r="C15" s="1"/>
      <c r="D15" s="1">
        <v>1.0021</v>
      </c>
      <c r="E15" s="1">
        <v>1.0021</v>
      </c>
      <c r="F15" s="1">
        <v>1.0021</v>
      </c>
      <c r="G15" s="1">
        <v>1.0021</v>
      </c>
      <c r="H15" s="1">
        <v>1.0076000000000001</v>
      </c>
      <c r="I15" s="1">
        <v>1.0170999999999999</v>
      </c>
      <c r="J15" s="1">
        <v>1.0019</v>
      </c>
      <c r="K15" s="1">
        <v>0.87382000000000004</v>
      </c>
      <c r="L15" s="1">
        <v>1.0225</v>
      </c>
      <c r="M15" s="1">
        <v>1.0044</v>
      </c>
    </row>
    <row r="16" spans="1:13" x14ac:dyDescent="0.2">
      <c r="A16" s="49">
        <v>0.18</v>
      </c>
      <c r="B16" s="50">
        <f t="shared" si="0"/>
        <v>1.0019</v>
      </c>
      <c r="C16" s="1"/>
      <c r="D16" s="1">
        <v>1.0022</v>
      </c>
      <c r="E16" s="1">
        <v>1.0023</v>
      </c>
      <c r="F16" s="1">
        <v>1.0023</v>
      </c>
      <c r="G16" s="1">
        <v>1.0023</v>
      </c>
      <c r="H16" s="1">
        <v>1.0085</v>
      </c>
      <c r="I16" s="1">
        <v>1.0195000000000001</v>
      </c>
      <c r="J16" s="1">
        <v>1.0019</v>
      </c>
      <c r="K16" s="1">
        <v>0.86334999999999995</v>
      </c>
      <c r="L16" s="1">
        <v>1.0251999999999999</v>
      </c>
      <c r="M16" s="1">
        <v>1.0038</v>
      </c>
    </row>
    <row r="17" spans="1:13" x14ac:dyDescent="0.2">
      <c r="A17" s="49">
        <v>0.2</v>
      </c>
      <c r="B17" s="50">
        <f t="shared" si="0"/>
        <v>1.0019</v>
      </c>
      <c r="C17" s="1"/>
      <c r="D17" s="1">
        <v>1.0024</v>
      </c>
      <c r="E17" s="1">
        <v>1.0024</v>
      </c>
      <c r="F17" s="1">
        <v>1.0024999999999999</v>
      </c>
      <c r="G17" s="1">
        <v>1.0024</v>
      </c>
      <c r="H17" s="1">
        <v>1.0095000000000001</v>
      </c>
      <c r="I17" s="1">
        <v>1.0219</v>
      </c>
      <c r="J17" s="1">
        <v>1.0019</v>
      </c>
      <c r="K17" s="1">
        <v>0.85404000000000002</v>
      </c>
      <c r="L17" s="1">
        <v>1.0277000000000001</v>
      </c>
      <c r="M17" s="1">
        <v>1.0032000000000001</v>
      </c>
    </row>
    <row r="18" spans="1:13" x14ac:dyDescent="0.2">
      <c r="A18" s="49">
        <v>0.23</v>
      </c>
      <c r="B18" s="50">
        <f t="shared" si="0"/>
        <v>1.0018</v>
      </c>
      <c r="C18" s="1"/>
      <c r="D18" s="1">
        <v>1.0025999999999999</v>
      </c>
      <c r="E18" s="1">
        <v>1.0025999999999999</v>
      </c>
      <c r="F18" s="1">
        <v>1.0025999999999999</v>
      </c>
      <c r="G18" s="1">
        <v>1.0026999999999999</v>
      </c>
      <c r="H18" s="1">
        <v>1.0109999999999999</v>
      </c>
      <c r="I18" s="1">
        <v>1.0257000000000001</v>
      </c>
      <c r="J18" s="1">
        <v>1.0018</v>
      </c>
      <c r="K18" s="1">
        <v>0.84204999999999997</v>
      </c>
      <c r="L18" s="1">
        <v>1.0314000000000001</v>
      </c>
      <c r="M18" s="1">
        <v>1.0023</v>
      </c>
    </row>
    <row r="19" spans="1:13" x14ac:dyDescent="0.2">
      <c r="A19" s="49">
        <v>0.26</v>
      </c>
      <c r="B19" s="50">
        <f t="shared" si="0"/>
        <v>1.0018</v>
      </c>
      <c r="C19" s="1"/>
      <c r="D19" s="1">
        <v>1.0027999999999999</v>
      </c>
      <c r="E19" s="1">
        <v>1.0027999999999999</v>
      </c>
      <c r="F19" s="1">
        <v>1.0027999999999999</v>
      </c>
      <c r="G19" s="1">
        <v>1.0027999999999999</v>
      </c>
      <c r="H19" s="1">
        <v>1.0125999999999999</v>
      </c>
      <c r="I19" s="1">
        <v>1.0295000000000001</v>
      </c>
      <c r="J19" s="1">
        <v>1.0018</v>
      </c>
      <c r="K19" s="1">
        <v>0.83206000000000002</v>
      </c>
      <c r="L19" s="1">
        <v>1.0349999999999999</v>
      </c>
      <c r="M19" s="1">
        <v>1.0014000000000001</v>
      </c>
    </row>
    <row r="20" spans="1:13" x14ac:dyDescent="0.2">
      <c r="A20" s="49">
        <v>0.3</v>
      </c>
      <c r="B20" s="50">
        <f t="shared" si="0"/>
        <v>1.0019</v>
      </c>
      <c r="C20" s="1"/>
      <c r="D20" s="1">
        <v>1.0031000000000001</v>
      </c>
      <c r="E20" s="1">
        <v>1.0031000000000001</v>
      </c>
      <c r="F20" s="1">
        <v>1.0031000000000001</v>
      </c>
      <c r="G20" s="1">
        <v>1.0031000000000001</v>
      </c>
      <c r="H20" s="1">
        <v>1.0148999999999999</v>
      </c>
      <c r="I20" s="1">
        <v>1.0347</v>
      </c>
      <c r="J20" s="1">
        <v>1.0019</v>
      </c>
      <c r="K20" s="1">
        <v>0.82140999999999997</v>
      </c>
      <c r="L20" s="1">
        <v>1.0394000000000001</v>
      </c>
      <c r="M20" s="1">
        <v>1.0002</v>
      </c>
    </row>
    <row r="21" spans="1:13" x14ac:dyDescent="0.2">
      <c r="A21" s="49">
        <v>0.34</v>
      </c>
      <c r="B21" s="50">
        <f t="shared" si="0"/>
        <v>1.002</v>
      </c>
      <c r="C21" s="1"/>
      <c r="D21" s="1">
        <v>1.0033000000000001</v>
      </c>
      <c r="E21" s="1">
        <v>1.0033000000000001</v>
      </c>
      <c r="F21" s="1">
        <v>1.0033000000000001</v>
      </c>
      <c r="G21" s="1">
        <v>1.0033000000000001</v>
      </c>
      <c r="H21" s="1">
        <v>1.0170999999999999</v>
      </c>
      <c r="I21" s="1">
        <v>1.0399</v>
      </c>
      <c r="J21" s="1">
        <v>1.002</v>
      </c>
      <c r="K21" s="1">
        <v>0.81325999999999998</v>
      </c>
      <c r="L21" s="1">
        <v>1.0435000000000001</v>
      </c>
      <c r="M21" s="1">
        <v>0.99897999999999998</v>
      </c>
    </row>
    <row r="22" spans="1:13" x14ac:dyDescent="0.2">
      <c r="A22" s="49">
        <v>0.38</v>
      </c>
      <c r="B22" s="50">
        <f t="shared" si="0"/>
        <v>1.0021</v>
      </c>
      <c r="C22" s="1"/>
      <c r="D22" s="1">
        <v>1.0035000000000001</v>
      </c>
      <c r="E22" s="1">
        <v>1.0035000000000001</v>
      </c>
      <c r="F22" s="1">
        <v>1.0035000000000001</v>
      </c>
      <c r="G22" s="1">
        <v>1.0035000000000001</v>
      </c>
      <c r="H22" s="1">
        <v>1.0194000000000001</v>
      </c>
      <c r="I22" s="1">
        <v>1.0451999999999999</v>
      </c>
      <c r="J22" s="1">
        <v>1.0021</v>
      </c>
      <c r="K22" s="1">
        <v>0.80710000000000004</v>
      </c>
      <c r="L22" s="1">
        <v>1.0471999999999999</v>
      </c>
      <c r="M22" s="1">
        <v>0.99777000000000005</v>
      </c>
    </row>
    <row r="23" spans="1:13" x14ac:dyDescent="0.2">
      <c r="A23" s="49">
        <v>0.42</v>
      </c>
      <c r="B23" s="50">
        <f t="shared" si="0"/>
        <v>1.0023</v>
      </c>
      <c r="C23" s="1"/>
      <c r="D23" s="1">
        <v>1.0036</v>
      </c>
      <c r="E23" s="1">
        <v>1.0036</v>
      </c>
      <c r="F23" s="1">
        <v>1.0037</v>
      </c>
      <c r="G23" s="1">
        <v>1.0037</v>
      </c>
      <c r="H23" s="1">
        <v>1.0217000000000001</v>
      </c>
      <c r="I23" s="1">
        <v>1.0504</v>
      </c>
      <c r="J23" s="1">
        <v>1.0023</v>
      </c>
      <c r="K23" s="1">
        <v>0.80254000000000003</v>
      </c>
      <c r="L23" s="1">
        <v>1.0507</v>
      </c>
      <c r="M23" s="1">
        <v>0.99656</v>
      </c>
    </row>
    <row r="24" spans="1:13" x14ac:dyDescent="0.2">
      <c r="A24" s="49">
        <v>0.46</v>
      </c>
      <c r="B24" s="50">
        <f t="shared" si="0"/>
        <v>1.0024999999999999</v>
      </c>
      <c r="C24" s="1"/>
      <c r="D24" s="1">
        <v>1.0038</v>
      </c>
      <c r="E24" s="1">
        <v>1.0038</v>
      </c>
      <c r="F24" s="1">
        <v>1.0038</v>
      </c>
      <c r="G24" s="1">
        <v>1.0038</v>
      </c>
      <c r="H24" s="1">
        <v>1.0239</v>
      </c>
      <c r="I24" s="1">
        <v>1.0555000000000001</v>
      </c>
      <c r="J24" s="1">
        <v>1.0024999999999999</v>
      </c>
      <c r="K24" s="1">
        <v>0.79928999999999994</v>
      </c>
      <c r="L24" s="1">
        <v>1.0537000000000001</v>
      </c>
      <c r="M24" s="1">
        <v>0.99534999999999996</v>
      </c>
    </row>
    <row r="25" spans="1:13" x14ac:dyDescent="0.2">
      <c r="A25" s="49">
        <v>0.5</v>
      </c>
      <c r="B25" s="50">
        <f t="shared" si="0"/>
        <v>1.0027999999999999</v>
      </c>
      <c r="C25" s="1"/>
      <c r="D25" s="1">
        <v>1.0039</v>
      </c>
      <c r="E25" s="1">
        <v>1.0039</v>
      </c>
      <c r="F25" s="1">
        <v>1.0039</v>
      </c>
      <c r="G25" s="1">
        <v>1.0039</v>
      </c>
      <c r="H25" s="1">
        <v>1.0261</v>
      </c>
      <c r="I25" s="1">
        <v>1.0606</v>
      </c>
      <c r="J25" s="1">
        <v>1.0027999999999999</v>
      </c>
      <c r="K25" s="1">
        <v>0.79705999999999999</v>
      </c>
      <c r="L25" s="1">
        <v>1.0565</v>
      </c>
      <c r="M25" s="1">
        <v>0.99411000000000005</v>
      </c>
    </row>
    <row r="26" spans="1:13" x14ac:dyDescent="0.2">
      <c r="A26" s="49">
        <v>0.55000000000000004</v>
      </c>
      <c r="B26" s="50">
        <f t="shared" si="0"/>
        <v>1.0031000000000001</v>
      </c>
      <c r="C26" s="1"/>
      <c r="D26" s="1">
        <v>1.004</v>
      </c>
      <c r="E26" s="1">
        <v>1.0041</v>
      </c>
      <c r="F26" s="1">
        <v>1.0041</v>
      </c>
      <c r="G26" s="1">
        <v>1.0041</v>
      </c>
      <c r="H26" s="1">
        <v>1.0287999999999999</v>
      </c>
      <c r="I26" s="1">
        <v>1.0668</v>
      </c>
      <c r="J26" s="1">
        <v>1.0031000000000001</v>
      </c>
      <c r="K26" s="1">
        <v>0.79537999999999998</v>
      </c>
      <c r="L26" s="1">
        <v>1.0593999999999999</v>
      </c>
      <c r="M26" s="1">
        <v>0.99260000000000004</v>
      </c>
    </row>
    <row r="27" spans="1:13" x14ac:dyDescent="0.2">
      <c r="A27" s="49">
        <v>0.6</v>
      </c>
      <c r="B27" s="50">
        <f t="shared" si="0"/>
        <v>1.0035000000000001</v>
      </c>
      <c r="C27" s="1"/>
      <c r="D27" s="1">
        <v>1.0042</v>
      </c>
      <c r="E27" s="1">
        <v>1.0042</v>
      </c>
      <c r="F27" s="1">
        <v>1.0042</v>
      </c>
      <c r="G27" s="1">
        <v>1.0042</v>
      </c>
      <c r="H27" s="1">
        <v>1.0314000000000001</v>
      </c>
      <c r="I27" s="1">
        <v>1.0728</v>
      </c>
      <c r="J27" s="1">
        <v>1.0035000000000001</v>
      </c>
      <c r="K27" s="1">
        <v>0.79466000000000003</v>
      </c>
      <c r="L27" s="1">
        <v>1.0617000000000001</v>
      </c>
      <c r="M27" s="1">
        <v>0.99107999999999996</v>
      </c>
    </row>
    <row r="28" spans="1:13" x14ac:dyDescent="0.2">
      <c r="A28" s="49">
        <v>0.65</v>
      </c>
      <c r="B28" s="50">
        <f t="shared" si="0"/>
        <v>1.0038</v>
      </c>
      <c r="C28" s="1"/>
      <c r="D28" s="1">
        <v>1.0042</v>
      </c>
      <c r="E28" s="1">
        <v>1.0042</v>
      </c>
      <c r="F28" s="1">
        <v>1.0043</v>
      </c>
      <c r="G28" s="1">
        <v>1.0042</v>
      </c>
      <c r="H28" s="1">
        <v>1.034</v>
      </c>
      <c r="I28" s="1">
        <v>1.0787</v>
      </c>
      <c r="J28" s="1">
        <v>1.0038</v>
      </c>
      <c r="K28" s="1">
        <v>0.79464999999999997</v>
      </c>
      <c r="L28" s="1">
        <v>1.0634999999999999</v>
      </c>
      <c r="M28" s="1">
        <v>0.98953999999999998</v>
      </c>
    </row>
    <row r="29" spans="1:13" x14ac:dyDescent="0.2">
      <c r="A29" s="49">
        <v>0.7</v>
      </c>
      <c r="B29" s="50">
        <f t="shared" si="0"/>
        <v>1.0042</v>
      </c>
      <c r="C29" s="1"/>
      <c r="D29" s="1">
        <v>1.0042</v>
      </c>
      <c r="E29" s="1">
        <v>1.0043</v>
      </c>
      <c r="F29" s="1">
        <v>1.0043</v>
      </c>
      <c r="G29" s="1">
        <v>1.0043</v>
      </c>
      <c r="H29" s="1">
        <v>1.0364</v>
      </c>
      <c r="I29" s="1">
        <v>1.0843</v>
      </c>
      <c r="J29" s="1">
        <v>1.0042</v>
      </c>
      <c r="K29" s="1">
        <v>0.79515999999999998</v>
      </c>
      <c r="L29" s="1">
        <v>1.0647</v>
      </c>
      <c r="M29" s="1">
        <v>0.98799999999999999</v>
      </c>
    </row>
    <row r="30" spans="1:13" x14ac:dyDescent="0.2">
      <c r="A30" s="49">
        <v>0.75</v>
      </c>
      <c r="B30" s="50">
        <f t="shared" si="0"/>
        <v>1.0045999999999999</v>
      </c>
      <c r="C30" s="1"/>
      <c r="D30" s="1">
        <v>1.0042</v>
      </c>
      <c r="E30" s="1">
        <v>1.0043</v>
      </c>
      <c r="F30" s="1">
        <v>1.0043</v>
      </c>
      <c r="G30" s="1">
        <v>1.0043</v>
      </c>
      <c r="H30" s="1">
        <v>1.0387</v>
      </c>
      <c r="I30" s="1">
        <v>1.0898000000000001</v>
      </c>
      <c r="J30" s="1">
        <v>1.0045999999999999</v>
      </c>
      <c r="K30" s="1">
        <v>0.79603999999999997</v>
      </c>
      <c r="L30" s="1">
        <v>1.0652999999999999</v>
      </c>
      <c r="M30" s="1">
        <v>0.98648999999999998</v>
      </c>
    </row>
    <row r="31" spans="1:13" x14ac:dyDescent="0.2">
      <c r="A31" s="49">
        <v>0.8</v>
      </c>
      <c r="B31" s="50">
        <f t="shared" si="0"/>
        <v>1.0049999999999999</v>
      </c>
      <c r="C31" s="1"/>
      <c r="D31" s="1">
        <v>1.0042</v>
      </c>
      <c r="E31" s="1">
        <v>1.0042</v>
      </c>
      <c r="F31" s="1">
        <v>1.0042</v>
      </c>
      <c r="G31" s="1">
        <v>1.0042</v>
      </c>
      <c r="H31" s="1">
        <v>1.0408999999999999</v>
      </c>
      <c r="I31" s="1">
        <v>1.095</v>
      </c>
      <c r="J31" s="1">
        <v>1.0049999999999999</v>
      </c>
      <c r="K31" s="1">
        <v>0.79718</v>
      </c>
      <c r="L31" s="1">
        <v>1.0653999999999999</v>
      </c>
      <c r="M31" s="1">
        <v>0.98494000000000004</v>
      </c>
    </row>
    <row r="32" spans="1:13" x14ac:dyDescent="0.2">
      <c r="A32" s="49">
        <v>0.85</v>
      </c>
      <c r="B32" s="50">
        <f t="shared" si="0"/>
        <v>1.0054000000000001</v>
      </c>
      <c r="C32" s="1"/>
      <c r="D32" s="1">
        <v>1.0041</v>
      </c>
      <c r="E32" s="1">
        <v>1.0042</v>
      </c>
      <c r="F32" s="1">
        <v>1.0042</v>
      </c>
      <c r="G32" s="1">
        <v>1.0042</v>
      </c>
      <c r="H32" s="1">
        <v>1.0429999999999999</v>
      </c>
      <c r="I32" s="1">
        <v>1.1001000000000001</v>
      </c>
      <c r="J32" s="1">
        <v>1.0054000000000001</v>
      </c>
      <c r="K32" s="1">
        <v>0.79851000000000005</v>
      </c>
      <c r="L32" s="1">
        <v>1.0649</v>
      </c>
      <c r="M32" s="1">
        <v>0.98340000000000005</v>
      </c>
    </row>
    <row r="33" spans="1:13" x14ac:dyDescent="0.2">
      <c r="A33" s="49">
        <v>0.9</v>
      </c>
      <c r="B33" s="50">
        <f t="shared" si="0"/>
        <v>1.0057</v>
      </c>
      <c r="C33" s="1"/>
      <c r="D33" s="1">
        <v>1.004</v>
      </c>
      <c r="E33" s="1">
        <v>1.004</v>
      </c>
      <c r="F33" s="1">
        <v>1.004</v>
      </c>
      <c r="G33" s="1">
        <v>1.0041</v>
      </c>
      <c r="H33" s="1">
        <v>1.0448999999999999</v>
      </c>
      <c r="I33" s="1">
        <v>1.1048</v>
      </c>
      <c r="J33" s="1">
        <v>1.0057</v>
      </c>
      <c r="K33" s="1">
        <v>0.79996</v>
      </c>
      <c r="L33" s="1">
        <v>1.0638000000000001</v>
      </c>
      <c r="M33" s="1">
        <v>0.98185999999999996</v>
      </c>
    </row>
    <row r="34" spans="1:13" x14ac:dyDescent="0.2">
      <c r="A34" s="49">
        <v>1</v>
      </c>
      <c r="B34" s="50">
        <f t="shared" si="0"/>
        <v>1.0064</v>
      </c>
      <c r="C34" s="1"/>
      <c r="D34" s="1">
        <v>1.0037</v>
      </c>
      <c r="E34" s="1">
        <v>1.0038</v>
      </c>
      <c r="F34" s="1">
        <v>1.0038</v>
      </c>
      <c r="G34" s="1">
        <v>1.0038</v>
      </c>
      <c r="H34" s="1">
        <v>1.0485</v>
      </c>
      <c r="I34" s="1">
        <v>1.1137999999999999</v>
      </c>
      <c r="J34" s="1">
        <v>1.0064</v>
      </c>
      <c r="K34" s="1">
        <v>0.80301999999999996</v>
      </c>
      <c r="L34" s="1">
        <v>1.0561</v>
      </c>
      <c r="M34" s="1">
        <v>0.97875000000000001</v>
      </c>
    </row>
    <row r="35" spans="1:13" x14ac:dyDescent="0.2">
      <c r="A35" s="49">
        <v>1.1000000000000001</v>
      </c>
      <c r="B35" s="50">
        <f t="shared" si="0"/>
        <v>1.0068999999999999</v>
      </c>
      <c r="C35" s="1"/>
      <c r="D35" s="30">
        <v>1.0032000000000001</v>
      </c>
      <c r="E35" s="30">
        <v>1.0033000000000001</v>
      </c>
      <c r="F35" s="30">
        <v>1.0033000000000001</v>
      </c>
      <c r="G35" s="30">
        <v>1.0033000000000001</v>
      </c>
      <c r="H35" s="30">
        <v>1.0517000000000001</v>
      </c>
      <c r="I35" s="30">
        <v>1.1217999999999999</v>
      </c>
      <c r="J35" s="30">
        <v>1.0068999999999999</v>
      </c>
      <c r="K35" s="30">
        <v>0.80610999999999999</v>
      </c>
      <c r="L35" s="30">
        <v>1.0454000000000001</v>
      </c>
      <c r="M35" s="30">
        <v>0.97563999999999995</v>
      </c>
    </row>
    <row r="36" spans="1:13" x14ac:dyDescent="0.2">
      <c r="A36" s="49">
        <v>1.2</v>
      </c>
      <c r="B36" s="50">
        <f t="shared" si="0"/>
        <v>1.0073000000000001</v>
      </c>
      <c r="C36" s="1"/>
      <c r="D36" s="1">
        <v>1.0025999999999999</v>
      </c>
      <c r="E36" s="1">
        <v>1.0026999999999999</v>
      </c>
      <c r="F36" s="1">
        <v>1.0026999999999999</v>
      </c>
      <c r="G36" s="1">
        <v>1.0026999999999999</v>
      </c>
      <c r="H36" s="1">
        <v>1.0542</v>
      </c>
      <c r="I36" s="1">
        <v>1.1289</v>
      </c>
      <c r="J36" s="1">
        <v>1.0073000000000001</v>
      </c>
      <c r="K36" s="1">
        <v>0.80906999999999996</v>
      </c>
      <c r="L36" s="1">
        <v>1.0328999999999999</v>
      </c>
      <c r="M36" s="1">
        <v>0.97253000000000001</v>
      </c>
    </row>
    <row r="37" spans="1:13" x14ac:dyDescent="0.2">
      <c r="A37" s="49">
        <v>1.3</v>
      </c>
      <c r="B37" s="50">
        <f t="shared" si="0"/>
        <v>1.0076000000000001</v>
      </c>
      <c r="C37" s="1"/>
      <c r="D37" s="1">
        <v>1.0019</v>
      </c>
      <c r="E37" s="1">
        <v>1.0019</v>
      </c>
      <c r="F37" s="1">
        <v>1.0019</v>
      </c>
      <c r="G37" s="1">
        <v>1.0019</v>
      </c>
      <c r="H37" s="1">
        <v>1.0563</v>
      </c>
      <c r="I37" s="1">
        <v>1.135</v>
      </c>
      <c r="J37" s="1">
        <v>1.0076000000000001</v>
      </c>
      <c r="K37" s="1">
        <v>0.81179999999999997</v>
      </c>
      <c r="L37" s="1">
        <v>1.0199</v>
      </c>
      <c r="M37" s="1">
        <v>0.96938999999999997</v>
      </c>
    </row>
    <row r="38" spans="1:13" x14ac:dyDescent="0.2">
      <c r="A38" s="49">
        <v>1.4</v>
      </c>
      <c r="B38" s="50">
        <f t="shared" si="0"/>
        <v>1.0076000000000001</v>
      </c>
      <c r="C38" s="1"/>
      <c r="D38" s="30">
        <v>1.0011000000000001</v>
      </c>
      <c r="E38" s="30">
        <v>1.0011000000000001</v>
      </c>
      <c r="F38" s="30">
        <v>1.0011000000000001</v>
      </c>
      <c r="G38" s="30">
        <v>1.0011000000000001</v>
      </c>
      <c r="H38" s="30">
        <v>1.0579000000000001</v>
      </c>
      <c r="I38" s="30">
        <v>1.1400999999999999</v>
      </c>
      <c r="J38" s="30">
        <v>1.0076000000000001</v>
      </c>
      <c r="K38" s="30">
        <v>0.81425000000000003</v>
      </c>
      <c r="L38" s="30">
        <v>1.0062</v>
      </c>
      <c r="M38" s="30">
        <v>0.96625000000000005</v>
      </c>
    </row>
    <row r="39" spans="1:13" x14ac:dyDescent="0.2">
      <c r="A39" s="49">
        <v>1.6</v>
      </c>
      <c r="B39" s="50">
        <f t="shared" si="0"/>
        <v>1.0073000000000001</v>
      </c>
      <c r="C39" s="1"/>
      <c r="D39" s="1">
        <v>0.99894000000000005</v>
      </c>
      <c r="E39" s="1">
        <v>0.99894000000000005</v>
      </c>
      <c r="F39" s="1">
        <v>0.99895</v>
      </c>
      <c r="G39" s="1">
        <v>0.99897000000000002</v>
      </c>
      <c r="H39" s="1">
        <v>1.0579000000000001</v>
      </c>
      <c r="I39" s="1">
        <v>1.1444000000000001</v>
      </c>
      <c r="J39" s="1">
        <v>1.0073000000000001</v>
      </c>
      <c r="K39" s="1">
        <v>0.81818000000000002</v>
      </c>
      <c r="L39" s="1">
        <v>0.97741</v>
      </c>
      <c r="M39" s="1">
        <v>0.95992</v>
      </c>
    </row>
    <row r="40" spans="1:13" x14ac:dyDescent="0.2">
      <c r="A40" s="49">
        <v>1.8</v>
      </c>
      <c r="B40" s="50">
        <f t="shared" si="0"/>
        <v>1.0063</v>
      </c>
      <c r="C40" s="1"/>
      <c r="D40" s="1">
        <v>0.99624000000000001</v>
      </c>
      <c r="E40" s="1">
        <v>0.99629999999999996</v>
      </c>
      <c r="F40" s="1">
        <v>0.99631000000000003</v>
      </c>
      <c r="G40" s="1">
        <v>0.99624999999999997</v>
      </c>
      <c r="H40" s="1">
        <v>1.054</v>
      </c>
      <c r="I40" s="1">
        <v>1.1412</v>
      </c>
      <c r="J40" s="1">
        <v>1.0063</v>
      </c>
      <c r="K40" s="1">
        <v>0.81964999999999999</v>
      </c>
      <c r="L40" s="1">
        <v>0.94603000000000004</v>
      </c>
      <c r="M40" s="1">
        <v>0.95355999999999996</v>
      </c>
    </row>
    <row r="41" spans="1:13" x14ac:dyDescent="0.2">
      <c r="A41" s="49">
        <v>2</v>
      </c>
      <c r="B41" s="50">
        <f t="shared" si="0"/>
        <v>1.0044999999999999</v>
      </c>
      <c r="C41" s="1"/>
      <c r="D41" s="30">
        <v>0.99302000000000001</v>
      </c>
      <c r="E41" s="30">
        <v>0.99307999999999996</v>
      </c>
      <c r="F41" s="30">
        <v>0.99309000000000003</v>
      </c>
      <c r="G41" s="30">
        <v>0.99304000000000003</v>
      </c>
      <c r="H41" s="30">
        <v>1.0489999999999999</v>
      </c>
      <c r="I41" s="30">
        <v>1.1362000000000001</v>
      </c>
      <c r="J41" s="30">
        <v>1.0044999999999999</v>
      </c>
      <c r="K41" s="30">
        <v>0.81913000000000002</v>
      </c>
      <c r="L41" s="30">
        <v>0.91020000000000001</v>
      </c>
      <c r="M41" s="30">
        <v>0.94718000000000002</v>
      </c>
    </row>
    <row r="42" spans="1:13" x14ac:dyDescent="0.2">
      <c r="A42" s="49">
        <v>2.2000000000000002</v>
      </c>
      <c r="B42" s="50">
        <f t="shared" si="0"/>
        <v>1.0019</v>
      </c>
      <c r="C42" s="1"/>
      <c r="D42" s="30">
        <v>0.98931999999999998</v>
      </c>
      <c r="E42" s="30">
        <v>0.98931999999999998</v>
      </c>
      <c r="F42" s="30">
        <v>0.98934</v>
      </c>
      <c r="G42" s="30">
        <v>0.98934999999999995</v>
      </c>
      <c r="H42" s="30">
        <v>1.0428999999999999</v>
      </c>
      <c r="I42" s="30">
        <v>1.1293</v>
      </c>
      <c r="J42" s="30">
        <v>1.0019</v>
      </c>
      <c r="K42" s="30">
        <v>0.81727000000000005</v>
      </c>
      <c r="L42" s="30">
        <v>0.87294000000000005</v>
      </c>
      <c r="M42" s="30">
        <v>0.94074000000000002</v>
      </c>
    </row>
    <row r="43" spans="1:13" x14ac:dyDescent="0.2">
      <c r="A43" s="49">
        <v>2.5</v>
      </c>
      <c r="B43" s="50">
        <f t="shared" si="0"/>
        <v>0.99531000000000003</v>
      </c>
      <c r="C43" s="1"/>
      <c r="D43" s="1">
        <v>0.98268999999999995</v>
      </c>
      <c r="E43" s="1">
        <v>0.98275999999999997</v>
      </c>
      <c r="F43" s="1">
        <v>0.98270999999999997</v>
      </c>
      <c r="G43" s="1">
        <v>0.98275999999999997</v>
      </c>
      <c r="H43" s="1">
        <v>1.0319</v>
      </c>
      <c r="I43" s="1">
        <v>1.1157999999999999</v>
      </c>
      <c r="J43" s="1">
        <v>0.99531000000000003</v>
      </c>
      <c r="K43" s="1">
        <v>0.81279999999999997</v>
      </c>
      <c r="L43" s="1">
        <v>0.81684999999999997</v>
      </c>
      <c r="M43" s="1">
        <v>0.93101999999999996</v>
      </c>
    </row>
    <row r="44" spans="1:13" x14ac:dyDescent="0.2">
      <c r="A44" s="49">
        <v>2.8</v>
      </c>
      <c r="B44" s="50">
        <f t="shared" si="0"/>
        <v>0.98751999999999995</v>
      </c>
      <c r="C44" s="1"/>
      <c r="D44" s="30">
        <v>0.97389000000000003</v>
      </c>
      <c r="E44" s="30">
        <v>0.97389999999999999</v>
      </c>
      <c r="F44" s="30">
        <v>0.97392000000000001</v>
      </c>
      <c r="G44" s="30">
        <v>0.97392000000000001</v>
      </c>
      <c r="H44" s="30">
        <v>1.0186999999999999</v>
      </c>
      <c r="I44" s="30">
        <v>1.0986</v>
      </c>
      <c r="J44" s="30">
        <v>0.98751999999999995</v>
      </c>
      <c r="K44" s="30">
        <v>0.80635999999999997</v>
      </c>
      <c r="L44" s="30">
        <v>0.76293999999999995</v>
      </c>
      <c r="M44" s="30">
        <v>0.92118999999999995</v>
      </c>
    </row>
    <row r="45" spans="1:13" x14ac:dyDescent="0.2">
      <c r="A45" s="49">
        <v>3.1</v>
      </c>
      <c r="B45" s="50">
        <f t="shared" si="0"/>
        <v>0.97846</v>
      </c>
      <c r="C45" s="1"/>
      <c r="D45" s="1">
        <v>0.96419999999999995</v>
      </c>
      <c r="E45" s="1">
        <v>0.96428000000000003</v>
      </c>
      <c r="F45" s="1">
        <v>0.96426000000000001</v>
      </c>
      <c r="G45" s="1">
        <v>0.96423999999999999</v>
      </c>
      <c r="H45" s="1">
        <v>1.0024</v>
      </c>
      <c r="I45" s="1">
        <v>1.0759000000000001</v>
      </c>
      <c r="J45" s="1">
        <v>0.97846</v>
      </c>
      <c r="K45" s="1">
        <v>0.79798000000000002</v>
      </c>
      <c r="L45" s="1">
        <v>0.71118999999999999</v>
      </c>
      <c r="M45" s="1">
        <v>0.91130999999999995</v>
      </c>
    </row>
    <row r="46" spans="1:13" x14ac:dyDescent="0.2">
      <c r="A46" s="49">
        <v>3.4</v>
      </c>
      <c r="B46" s="50">
        <f t="shared" si="0"/>
        <v>0.96825000000000006</v>
      </c>
      <c r="C46" s="1"/>
      <c r="D46" s="1">
        <v>0.95382</v>
      </c>
      <c r="E46" s="1">
        <v>0.95384000000000002</v>
      </c>
      <c r="F46" s="1">
        <v>0.95382999999999996</v>
      </c>
      <c r="G46" s="1">
        <v>0.95384000000000002</v>
      </c>
      <c r="H46" s="1">
        <v>0.98055000000000003</v>
      </c>
      <c r="I46" s="1">
        <v>1.0430999999999999</v>
      </c>
      <c r="J46" s="1">
        <v>0.96825000000000006</v>
      </c>
      <c r="K46" s="1">
        <v>0.78678999999999999</v>
      </c>
      <c r="L46" s="1">
        <v>0.66086999999999996</v>
      </c>
      <c r="M46" s="1">
        <v>0.90134999999999998</v>
      </c>
    </row>
    <row r="47" spans="1:13" x14ac:dyDescent="0.2">
      <c r="A47" s="49">
        <v>3.7</v>
      </c>
      <c r="B47" s="50">
        <f t="shared" si="0"/>
        <v>0.95691000000000004</v>
      </c>
      <c r="C47" s="1"/>
      <c r="D47" s="1">
        <v>0.94260999999999995</v>
      </c>
      <c r="E47" s="1">
        <v>0.94264000000000003</v>
      </c>
      <c r="F47" s="1">
        <v>0.94262999999999997</v>
      </c>
      <c r="G47" s="1">
        <v>0.94264000000000003</v>
      </c>
      <c r="H47" s="1">
        <v>0.95782</v>
      </c>
      <c r="I47" s="1">
        <v>1.0095000000000001</v>
      </c>
      <c r="J47" s="1">
        <v>0.95691000000000004</v>
      </c>
      <c r="K47" s="1">
        <v>0.77254999999999996</v>
      </c>
      <c r="L47" s="1">
        <v>0.61231000000000002</v>
      </c>
      <c r="M47" s="1">
        <v>0.89132999999999996</v>
      </c>
    </row>
    <row r="48" spans="1:13" x14ac:dyDescent="0.2">
      <c r="A48" s="49">
        <v>4</v>
      </c>
      <c r="B48" s="50">
        <f t="shared" si="0"/>
        <v>0.94449000000000005</v>
      </c>
      <c r="C48" s="1"/>
      <c r="D48" s="30">
        <v>0.93069999999999997</v>
      </c>
      <c r="E48" s="30">
        <v>0.93072999999999995</v>
      </c>
      <c r="F48" s="30">
        <v>0.93074000000000001</v>
      </c>
      <c r="G48" s="30">
        <v>0.93071999999999999</v>
      </c>
      <c r="H48" s="30">
        <v>0.93457000000000001</v>
      </c>
      <c r="I48" s="30">
        <v>0.97526999999999997</v>
      </c>
      <c r="J48" s="30">
        <v>0.94449000000000005</v>
      </c>
      <c r="K48" s="30">
        <v>0.75524999999999998</v>
      </c>
      <c r="L48" s="30">
        <v>0.56564999999999999</v>
      </c>
      <c r="M48" s="30">
        <v>0.88126000000000004</v>
      </c>
    </row>
    <row r="49" spans="1:13" x14ac:dyDescent="0.2">
      <c r="A49" s="49">
        <v>4.4000000000000004</v>
      </c>
      <c r="B49" s="50">
        <f t="shared" si="0"/>
        <v>0.92581000000000002</v>
      </c>
      <c r="C49" s="1"/>
      <c r="D49" s="1">
        <v>0.91379999999999995</v>
      </c>
      <c r="E49" s="1">
        <v>0.91383999999999999</v>
      </c>
      <c r="F49" s="1">
        <v>0.91386000000000001</v>
      </c>
      <c r="G49" s="1">
        <v>0.91383999999999999</v>
      </c>
      <c r="H49" s="1">
        <v>0.90293000000000001</v>
      </c>
      <c r="I49" s="1">
        <v>0.92901999999999996</v>
      </c>
      <c r="J49" s="1">
        <v>0.92581000000000002</v>
      </c>
      <c r="K49" s="1">
        <v>0.73041</v>
      </c>
      <c r="L49" s="1">
        <v>0.50827</v>
      </c>
      <c r="M49" s="1">
        <v>0.86773999999999996</v>
      </c>
    </row>
    <row r="50" spans="1:13" x14ac:dyDescent="0.2">
      <c r="A50" s="49">
        <v>4.8</v>
      </c>
      <c r="B50" s="50">
        <f t="shared" si="0"/>
        <v>0.90198999999999996</v>
      </c>
      <c r="C50" s="1"/>
      <c r="D50" s="1">
        <v>0.89578000000000002</v>
      </c>
      <c r="E50" s="1">
        <v>0.89576999999999996</v>
      </c>
      <c r="F50" s="1">
        <v>0.89581999999999995</v>
      </c>
      <c r="G50" s="1">
        <v>0.89581</v>
      </c>
      <c r="H50" s="1">
        <v>0.87063999999999997</v>
      </c>
      <c r="I50" s="1">
        <v>0.88226000000000004</v>
      </c>
      <c r="J50" s="1">
        <v>0.90198999999999996</v>
      </c>
      <c r="K50" s="1">
        <v>0.70484000000000002</v>
      </c>
      <c r="L50" s="1">
        <v>0.45617999999999997</v>
      </c>
      <c r="M50" s="1">
        <v>0.85411999999999999</v>
      </c>
    </row>
    <row r="51" spans="1:13" x14ac:dyDescent="0.2">
      <c r="A51" s="49">
        <v>5.2</v>
      </c>
      <c r="B51" s="50">
        <f t="shared" si="0"/>
        <v>0.87760000000000005</v>
      </c>
      <c r="C51" s="1"/>
      <c r="D51" s="1">
        <v>0.87512000000000001</v>
      </c>
      <c r="E51" s="1">
        <v>0.87517999999999996</v>
      </c>
      <c r="F51" s="1">
        <v>0.87519000000000002</v>
      </c>
      <c r="G51" s="1">
        <v>0.87517999999999996</v>
      </c>
      <c r="H51" s="1">
        <v>0.83794999999999997</v>
      </c>
      <c r="I51" s="1">
        <v>0.83531</v>
      </c>
      <c r="J51" s="1">
        <v>0.87760000000000005</v>
      </c>
      <c r="K51" s="1">
        <v>0.67867</v>
      </c>
      <c r="L51" s="1">
        <v>0.40944000000000003</v>
      </c>
      <c r="M51" s="1">
        <v>0.84026999999999996</v>
      </c>
    </row>
    <row r="52" spans="1:13" x14ac:dyDescent="0.2">
      <c r="A52" s="49">
        <v>5.6</v>
      </c>
      <c r="B52" s="50">
        <f t="shared" si="0"/>
        <v>0.85268999999999995</v>
      </c>
      <c r="C52" s="1"/>
      <c r="D52" s="1">
        <v>0.85211999999999999</v>
      </c>
      <c r="E52" s="1">
        <v>0.85219</v>
      </c>
      <c r="F52" s="1">
        <v>0.85216000000000003</v>
      </c>
      <c r="G52" s="1">
        <v>0.85219</v>
      </c>
      <c r="H52" s="1">
        <v>0.80508000000000002</v>
      </c>
      <c r="I52" s="1">
        <v>0.78846000000000005</v>
      </c>
      <c r="J52" s="1">
        <v>0.85268999999999995</v>
      </c>
      <c r="K52" s="1">
        <v>0.65205999999999997</v>
      </c>
      <c r="L52" s="1">
        <v>0.36747999999999997</v>
      </c>
      <c r="M52" s="1">
        <v>0.82611999999999997</v>
      </c>
    </row>
    <row r="53" spans="1:13" x14ac:dyDescent="0.2">
      <c r="A53" s="49">
        <v>6</v>
      </c>
      <c r="B53" s="50">
        <f t="shared" si="0"/>
        <v>0.82711999999999997</v>
      </c>
      <c r="C53" s="1"/>
      <c r="D53" s="30">
        <v>0.82894000000000001</v>
      </c>
      <c r="E53" s="30">
        <v>0.82896000000000003</v>
      </c>
      <c r="F53" s="30">
        <v>0.82896000000000003</v>
      </c>
      <c r="G53" s="30">
        <v>0.82896000000000003</v>
      </c>
      <c r="H53" s="30">
        <v>0.77197000000000005</v>
      </c>
      <c r="I53" s="30">
        <v>0.74192999999999998</v>
      </c>
      <c r="J53" s="30">
        <v>0.82711999999999997</v>
      </c>
      <c r="K53" s="30">
        <v>0.62511000000000005</v>
      </c>
      <c r="L53" s="30">
        <v>0.32966000000000001</v>
      </c>
      <c r="M53" s="30">
        <v>0.81196999999999997</v>
      </c>
    </row>
    <row r="54" spans="1:13" x14ac:dyDescent="0.2">
      <c r="A54" s="49">
        <v>6.5</v>
      </c>
      <c r="B54" s="50">
        <f t="shared" si="0"/>
        <v>0.79479</v>
      </c>
      <c r="C54" s="1"/>
      <c r="D54" s="30">
        <v>0.79978000000000005</v>
      </c>
      <c r="E54" s="30">
        <v>0.79981000000000002</v>
      </c>
      <c r="F54" s="30">
        <v>0.79984</v>
      </c>
      <c r="G54" s="30">
        <v>0.79979</v>
      </c>
      <c r="H54" s="30">
        <v>0.72819999999999996</v>
      </c>
      <c r="I54" s="30">
        <v>0.68133999999999995</v>
      </c>
      <c r="J54" s="30">
        <v>0.79479</v>
      </c>
      <c r="K54" s="30">
        <v>0.59119999999999995</v>
      </c>
      <c r="L54" s="30">
        <v>0.28786</v>
      </c>
      <c r="M54" s="30">
        <v>0.79435999999999996</v>
      </c>
    </row>
    <row r="55" spans="1:13" x14ac:dyDescent="0.2">
      <c r="A55" s="49">
        <v>7</v>
      </c>
      <c r="B55" s="50">
        <f t="shared" si="0"/>
        <v>0.76222999999999996</v>
      </c>
      <c r="C55" s="1"/>
      <c r="D55" s="30">
        <v>0.77049000000000001</v>
      </c>
      <c r="E55" s="30">
        <v>0.77054</v>
      </c>
      <c r="F55" s="30">
        <v>0.77054</v>
      </c>
      <c r="G55" s="30">
        <v>0.77051000000000003</v>
      </c>
      <c r="H55" s="30">
        <v>0.68562000000000001</v>
      </c>
      <c r="I55" s="30">
        <v>0.62326000000000004</v>
      </c>
      <c r="J55" s="30">
        <v>0.76222999999999996</v>
      </c>
      <c r="K55" s="30">
        <v>0.55625999999999998</v>
      </c>
      <c r="L55" s="30">
        <v>0.25087999999999999</v>
      </c>
      <c r="M55" s="30">
        <v>0.77681999999999995</v>
      </c>
    </row>
    <row r="56" spans="1:13" x14ac:dyDescent="0.2">
      <c r="A56" s="49">
        <v>7.5</v>
      </c>
      <c r="B56" s="50">
        <f t="shared" si="0"/>
        <v>0.72958999999999996</v>
      </c>
      <c r="C56" s="1"/>
      <c r="D56" s="30">
        <v>0.74121000000000004</v>
      </c>
      <c r="E56" s="30">
        <v>0.74121999999999999</v>
      </c>
      <c r="F56" s="30">
        <v>0.74124000000000001</v>
      </c>
      <c r="G56" s="30">
        <v>0.74123000000000006</v>
      </c>
      <c r="H56" s="30">
        <v>0.64483999999999997</v>
      </c>
      <c r="I56" s="30">
        <v>0.56879999999999997</v>
      </c>
      <c r="J56" s="30">
        <v>0.72958999999999996</v>
      </c>
      <c r="K56" s="30">
        <v>0.52181999999999995</v>
      </c>
      <c r="L56" s="30">
        <v>0.21895999999999999</v>
      </c>
      <c r="M56" s="30">
        <v>0.75931999999999999</v>
      </c>
    </row>
    <row r="57" spans="1:13" x14ac:dyDescent="0.2">
      <c r="A57" s="49">
        <v>8</v>
      </c>
      <c r="B57" s="50">
        <f t="shared" si="0"/>
        <v>0.69699</v>
      </c>
      <c r="C57" s="1"/>
      <c r="D57" s="30">
        <v>0.71192999999999995</v>
      </c>
      <c r="E57" s="30">
        <v>0.71194999999999997</v>
      </c>
      <c r="F57" s="30">
        <v>0.71199999999999997</v>
      </c>
      <c r="G57" s="30">
        <v>0.71194000000000002</v>
      </c>
      <c r="H57" s="30">
        <v>0.60597000000000001</v>
      </c>
      <c r="I57" s="30">
        <v>0.51780999999999999</v>
      </c>
      <c r="J57" s="30">
        <v>0.69699</v>
      </c>
      <c r="K57" s="30">
        <v>0.48701</v>
      </c>
      <c r="L57" s="30">
        <v>0.19134999999999999</v>
      </c>
      <c r="M57" s="30">
        <v>0.74192000000000002</v>
      </c>
    </row>
    <row r="58" spans="1:13" x14ac:dyDescent="0.2">
      <c r="A58" s="49">
        <v>8.5</v>
      </c>
      <c r="B58" s="50">
        <f t="shared" si="0"/>
        <v>0.66444000000000003</v>
      </c>
      <c r="C58" s="1"/>
      <c r="D58" s="30">
        <v>0.68281999999999998</v>
      </c>
      <c r="E58" s="30">
        <v>0.68286000000000002</v>
      </c>
      <c r="F58" s="30">
        <v>0.68288000000000004</v>
      </c>
      <c r="G58" s="30">
        <v>0.68284</v>
      </c>
      <c r="H58" s="30">
        <v>0.56898000000000004</v>
      </c>
      <c r="I58" s="30">
        <v>0.47031000000000001</v>
      </c>
      <c r="J58" s="30">
        <v>0.66444000000000003</v>
      </c>
      <c r="K58" s="30">
        <v>0.45354</v>
      </c>
      <c r="L58" s="30">
        <v>0.16752</v>
      </c>
      <c r="M58" s="30">
        <v>0.72463999999999995</v>
      </c>
    </row>
    <row r="59" spans="1:13" x14ac:dyDescent="0.2">
      <c r="A59" s="49">
        <v>9</v>
      </c>
      <c r="B59" s="50">
        <f t="shared" si="0"/>
        <v>0.63131999999999999</v>
      </c>
      <c r="C59" s="1"/>
      <c r="D59" s="30">
        <v>0.65395000000000003</v>
      </c>
      <c r="E59" s="30">
        <v>0.65400000000000003</v>
      </c>
      <c r="F59" s="30">
        <v>0.65398999999999996</v>
      </c>
      <c r="G59" s="30">
        <v>0.65398000000000001</v>
      </c>
      <c r="H59" s="30">
        <v>0.53383999999999998</v>
      </c>
      <c r="I59" s="30">
        <v>0.42609000000000002</v>
      </c>
      <c r="J59" s="30">
        <v>0.63131999999999999</v>
      </c>
      <c r="K59" s="30">
        <v>0.42164000000000001</v>
      </c>
      <c r="L59" s="30">
        <v>0.14687</v>
      </c>
      <c r="M59" s="30">
        <v>0.70745999999999998</v>
      </c>
    </row>
    <row r="60" spans="1:13" x14ac:dyDescent="0.2">
      <c r="A60" s="49">
        <v>10</v>
      </c>
      <c r="B60" s="50">
        <f t="shared" si="0"/>
        <v>0.56603000000000003</v>
      </c>
      <c r="C60" s="1"/>
      <c r="D60" s="30">
        <v>0.59721000000000002</v>
      </c>
      <c r="E60" s="30">
        <v>0.59721999999999997</v>
      </c>
      <c r="F60" s="30">
        <v>0.59721000000000002</v>
      </c>
      <c r="G60" s="30">
        <v>0.59721999999999997</v>
      </c>
      <c r="H60" s="30">
        <v>0.46837000000000001</v>
      </c>
      <c r="I60" s="30">
        <v>0.34606999999999999</v>
      </c>
      <c r="J60" s="30">
        <v>0.56603000000000003</v>
      </c>
      <c r="K60" s="30">
        <v>0.36242999999999997</v>
      </c>
      <c r="L60" s="30">
        <v>0.11323999999999999</v>
      </c>
      <c r="M60" s="30">
        <v>0.67347000000000001</v>
      </c>
    </row>
    <row r="61" spans="1:13" x14ac:dyDescent="0.2">
      <c r="A61" s="49">
        <v>11</v>
      </c>
      <c r="B61" s="50">
        <f t="shared" si="0"/>
        <v>0.50521000000000005</v>
      </c>
      <c r="C61" s="1"/>
      <c r="D61" s="30">
        <v>0.53956999999999999</v>
      </c>
      <c r="E61" s="30">
        <v>0.53959000000000001</v>
      </c>
      <c r="F61" s="30">
        <v>0.53959000000000001</v>
      </c>
      <c r="G61" s="30">
        <v>0.53957999999999995</v>
      </c>
      <c r="H61" s="30">
        <v>0.41041</v>
      </c>
      <c r="I61" s="30">
        <v>0.27915000000000001</v>
      </c>
      <c r="J61" s="30">
        <v>0.50521000000000005</v>
      </c>
      <c r="K61" s="30">
        <v>0.30912000000000001</v>
      </c>
      <c r="L61" s="30">
        <v>8.7631000000000001E-2</v>
      </c>
      <c r="M61" s="30">
        <v>0.63829000000000002</v>
      </c>
    </row>
    <row r="62" spans="1:13" x14ac:dyDescent="0.2">
      <c r="A62" s="49">
        <v>12</v>
      </c>
      <c r="B62" s="50">
        <f t="shared" si="0"/>
        <v>0.44864999999999999</v>
      </c>
      <c r="C62" s="1"/>
      <c r="D62" s="30">
        <v>0.48569000000000001</v>
      </c>
      <c r="E62" s="30">
        <v>0.48570999999999998</v>
      </c>
      <c r="F62" s="30">
        <v>0.48570999999999998</v>
      </c>
      <c r="G62" s="30">
        <v>0.48570999999999998</v>
      </c>
      <c r="H62" s="30">
        <v>0.35924</v>
      </c>
      <c r="I62" s="30">
        <v>0.22381999999999999</v>
      </c>
      <c r="J62" s="30">
        <v>0.44864999999999999</v>
      </c>
      <c r="K62" s="30">
        <v>0.26168999999999998</v>
      </c>
      <c r="L62" s="30">
        <v>6.8157999999999996E-2</v>
      </c>
      <c r="M62" s="30">
        <v>0.60409999999999997</v>
      </c>
    </row>
    <row r="63" spans="1:13" x14ac:dyDescent="0.2">
      <c r="A63" s="49">
        <v>13</v>
      </c>
      <c r="B63" s="50">
        <f t="shared" si="0"/>
        <v>0.39663999999999999</v>
      </c>
      <c r="C63" s="1"/>
      <c r="D63" s="30">
        <v>0.43570999999999999</v>
      </c>
      <c r="E63" s="30">
        <v>0.43573000000000001</v>
      </c>
      <c r="F63" s="30">
        <v>0.43573000000000001</v>
      </c>
      <c r="G63" s="30">
        <v>0.43573000000000001</v>
      </c>
      <c r="H63" s="30">
        <v>0.31352000000000002</v>
      </c>
      <c r="I63" s="30">
        <v>0.17804</v>
      </c>
      <c r="J63" s="30">
        <v>0.39663999999999999</v>
      </c>
      <c r="K63" s="30">
        <v>0.22034999999999999</v>
      </c>
      <c r="L63" s="30">
        <v>5.3201999999999999E-2</v>
      </c>
      <c r="M63" s="30">
        <v>0.57121</v>
      </c>
    </row>
    <row r="64" spans="1:13" x14ac:dyDescent="0.2">
      <c r="A64" s="49">
        <v>14</v>
      </c>
      <c r="B64" s="50">
        <f t="shared" si="0"/>
        <v>0.34859000000000001</v>
      </c>
      <c r="C64" s="1"/>
      <c r="D64" s="30">
        <v>0.38955000000000001</v>
      </c>
      <c r="E64" s="30">
        <v>0.38957000000000003</v>
      </c>
      <c r="F64" s="30">
        <v>0.38956000000000002</v>
      </c>
      <c r="G64" s="30">
        <v>0.38956000000000002</v>
      </c>
      <c r="H64" s="30">
        <v>0.27378000000000002</v>
      </c>
      <c r="I64" s="30">
        <v>0.14097999999999999</v>
      </c>
      <c r="J64" s="30">
        <v>0.34859000000000001</v>
      </c>
      <c r="K64" s="30">
        <v>0.18462999999999999</v>
      </c>
      <c r="L64" s="30">
        <v>4.1567E-2</v>
      </c>
      <c r="M64" s="30">
        <v>0.53954999999999997</v>
      </c>
    </row>
    <row r="65" spans="1:13" x14ac:dyDescent="0.2">
      <c r="A65" s="49">
        <v>15</v>
      </c>
      <c r="B65" s="50">
        <f t="shared" si="0"/>
        <v>0.30536999999999997</v>
      </c>
      <c r="C65" s="1"/>
      <c r="D65" s="30">
        <v>0.34710000000000002</v>
      </c>
      <c r="E65" s="30">
        <v>0.34710999999999997</v>
      </c>
      <c r="F65" s="30">
        <v>0.34710999999999997</v>
      </c>
      <c r="G65" s="30">
        <v>0.34710999999999997</v>
      </c>
      <c r="H65" s="30">
        <v>0.23930999999999999</v>
      </c>
      <c r="I65" s="30">
        <v>0.11121</v>
      </c>
      <c r="J65" s="30">
        <v>0.30536999999999997</v>
      </c>
      <c r="K65" s="30">
        <v>0.15412000000000001</v>
      </c>
      <c r="L65" s="30">
        <v>3.2564000000000003E-2</v>
      </c>
      <c r="M65" s="30">
        <v>0.50917000000000001</v>
      </c>
    </row>
    <row r="66" spans="1:13" x14ac:dyDescent="0.2">
      <c r="A66" s="49">
        <v>16</v>
      </c>
      <c r="B66" s="50">
        <f t="shared" si="0"/>
        <v>0.26676</v>
      </c>
      <c r="C66" s="1"/>
      <c r="D66" s="30">
        <v>0.30754999999999999</v>
      </c>
      <c r="E66" s="30">
        <v>0.30756</v>
      </c>
      <c r="F66" s="30">
        <v>0.30756</v>
      </c>
      <c r="G66" s="30">
        <v>0.30756</v>
      </c>
      <c r="H66" s="30">
        <v>0.20932999999999999</v>
      </c>
      <c r="I66" s="30">
        <v>8.7326000000000001E-2</v>
      </c>
      <c r="J66" s="30">
        <v>0.26676</v>
      </c>
      <c r="K66" s="30">
        <v>0.12803</v>
      </c>
      <c r="L66" s="30">
        <v>2.5551000000000001E-2</v>
      </c>
      <c r="M66" s="30">
        <v>0.48002</v>
      </c>
    </row>
    <row r="67" spans="1:13" x14ac:dyDescent="0.2">
      <c r="A67" s="49">
        <v>17</v>
      </c>
      <c r="B67" s="50">
        <f t="shared" si="0"/>
        <v>0.23230999999999999</v>
      </c>
      <c r="C67" s="1"/>
      <c r="D67" s="30">
        <v>0.27184000000000003</v>
      </c>
      <c r="E67" s="30">
        <v>0.27184999999999998</v>
      </c>
      <c r="F67" s="30">
        <v>0.27184999999999998</v>
      </c>
      <c r="G67" s="30">
        <v>0.27184999999999998</v>
      </c>
      <c r="H67" s="30">
        <v>0.18329000000000001</v>
      </c>
      <c r="I67" s="30">
        <v>6.8343000000000001E-2</v>
      </c>
      <c r="J67" s="30">
        <v>0.23230999999999999</v>
      </c>
      <c r="K67" s="30">
        <v>0.10604</v>
      </c>
      <c r="L67" s="30">
        <v>2.0056999999999998E-2</v>
      </c>
      <c r="M67" s="30">
        <v>0.45211000000000001</v>
      </c>
    </row>
    <row r="68" spans="1:13" x14ac:dyDescent="0.2">
      <c r="A68" s="49">
        <v>18</v>
      </c>
      <c r="B68" s="50">
        <f t="shared" ref="B68:B94" si="1">J68</f>
        <v>0.2016</v>
      </c>
      <c r="C68" s="1"/>
      <c r="D68" s="30">
        <v>0.23974000000000001</v>
      </c>
      <c r="E68" s="30">
        <v>0.23974999999999999</v>
      </c>
      <c r="F68" s="30">
        <v>0.23974999999999999</v>
      </c>
      <c r="G68" s="30">
        <v>0.23974000000000001</v>
      </c>
      <c r="H68" s="30">
        <v>0.16055</v>
      </c>
      <c r="I68" s="30">
        <v>5.3317000000000003E-2</v>
      </c>
      <c r="J68" s="30">
        <v>0.2016</v>
      </c>
      <c r="K68" s="30">
        <v>8.7584999999999996E-2</v>
      </c>
      <c r="L68" s="30">
        <v>1.5751000000000001E-2</v>
      </c>
      <c r="M68" s="30">
        <v>0.42541000000000001</v>
      </c>
    </row>
    <row r="69" spans="1:13" x14ac:dyDescent="0.2">
      <c r="A69" s="49">
        <v>20</v>
      </c>
      <c r="B69" s="50">
        <f t="shared" si="1"/>
        <v>0.15068000000000001</v>
      </c>
      <c r="C69" s="1"/>
      <c r="D69" s="30">
        <v>0.18521000000000001</v>
      </c>
      <c r="E69" s="30">
        <v>0.18522</v>
      </c>
      <c r="F69" s="30">
        <v>0.18522</v>
      </c>
      <c r="G69" s="30">
        <v>0.18522</v>
      </c>
      <c r="H69" s="30">
        <v>0.12321</v>
      </c>
      <c r="I69" s="30">
        <v>3.2122999999999999E-2</v>
      </c>
      <c r="J69" s="30">
        <v>0.15068000000000001</v>
      </c>
      <c r="K69" s="30">
        <v>5.9261000000000001E-2</v>
      </c>
      <c r="L69" s="30">
        <v>9.7067000000000004E-3</v>
      </c>
      <c r="M69" s="30">
        <v>0.37552999999999997</v>
      </c>
    </row>
    <row r="70" spans="1:13" x14ac:dyDescent="0.2">
      <c r="A70" s="49">
        <v>22</v>
      </c>
      <c r="B70" s="50">
        <f t="shared" si="1"/>
        <v>0.1118</v>
      </c>
      <c r="C70" s="1"/>
      <c r="D70" s="30">
        <v>0.14154</v>
      </c>
      <c r="E70" s="30">
        <v>0.14154</v>
      </c>
      <c r="F70" s="30">
        <v>0.14154</v>
      </c>
      <c r="G70" s="30">
        <v>0.14154</v>
      </c>
      <c r="H70" s="30">
        <v>9.4858999999999999E-2</v>
      </c>
      <c r="I70" s="30">
        <v>1.9153E-2</v>
      </c>
      <c r="J70" s="30">
        <v>0.1118</v>
      </c>
      <c r="K70" s="30">
        <v>3.9732999999999997E-2</v>
      </c>
      <c r="L70" s="30">
        <v>5.9633999999999998E-3</v>
      </c>
      <c r="M70" s="30">
        <v>0.32929000000000003</v>
      </c>
    </row>
    <row r="71" spans="1:13" x14ac:dyDescent="0.2">
      <c r="A71" s="49">
        <v>24</v>
      </c>
      <c r="B71" s="50">
        <f t="shared" si="1"/>
        <v>8.2281999999999994E-2</v>
      </c>
      <c r="C71" s="1"/>
      <c r="D71" s="30">
        <v>0.10745</v>
      </c>
      <c r="E71" s="30">
        <v>0.10746</v>
      </c>
      <c r="F71" s="30">
        <v>0.10746</v>
      </c>
      <c r="G71" s="30">
        <v>0.10746</v>
      </c>
      <c r="H71" s="30">
        <v>7.3159000000000002E-2</v>
      </c>
      <c r="I71" s="30">
        <v>1.1322E-2</v>
      </c>
      <c r="J71" s="30">
        <v>8.2281999999999994E-2</v>
      </c>
      <c r="K71" s="30">
        <v>2.6429000000000001E-2</v>
      </c>
      <c r="L71" s="30">
        <v>3.6491000000000002E-3</v>
      </c>
      <c r="M71" s="30">
        <v>0.28792000000000001</v>
      </c>
    </row>
    <row r="72" spans="1:13" x14ac:dyDescent="0.2">
      <c r="A72" s="49">
        <v>26</v>
      </c>
      <c r="B72" s="50">
        <f t="shared" si="1"/>
        <v>6.0248000000000003E-2</v>
      </c>
      <c r="C72" s="1"/>
      <c r="D72" s="30">
        <v>8.1004999999999994E-2</v>
      </c>
      <c r="E72" s="30">
        <v>8.1007999999999997E-2</v>
      </c>
      <c r="F72" s="30">
        <v>8.1008999999999998E-2</v>
      </c>
      <c r="G72" s="30">
        <v>8.1007999999999997E-2</v>
      </c>
      <c r="H72" s="30">
        <v>5.6398999999999998E-2</v>
      </c>
      <c r="I72" s="30">
        <v>6.6362000000000001E-3</v>
      </c>
      <c r="J72" s="30">
        <v>6.0248000000000003E-2</v>
      </c>
      <c r="K72" s="30">
        <v>1.7468999999999998E-2</v>
      </c>
      <c r="L72" s="30">
        <v>2.2242E-3</v>
      </c>
      <c r="M72" s="30">
        <v>0.25113999999999997</v>
      </c>
    </row>
    <row r="73" spans="1:13" x14ac:dyDescent="0.2">
      <c r="A73" s="49">
        <v>28</v>
      </c>
      <c r="B73" s="50">
        <f t="shared" si="1"/>
        <v>4.3879000000000001E-2</v>
      </c>
      <c r="C73" s="1"/>
      <c r="D73" s="30">
        <v>6.0694999999999999E-2</v>
      </c>
      <c r="E73" s="30">
        <v>6.0696E-2</v>
      </c>
      <c r="F73" s="30">
        <v>6.0693999999999998E-2</v>
      </c>
      <c r="G73" s="30">
        <v>6.0697000000000001E-2</v>
      </c>
      <c r="H73" s="30">
        <v>4.3519000000000002E-2</v>
      </c>
      <c r="I73" s="30">
        <v>3.8701E-3</v>
      </c>
      <c r="J73" s="30">
        <v>4.3879000000000001E-2</v>
      </c>
      <c r="K73" s="30">
        <v>1.1467E-2</v>
      </c>
      <c r="L73" s="30">
        <v>1.3479E-3</v>
      </c>
      <c r="M73" s="30">
        <v>0.21854999999999999</v>
      </c>
    </row>
    <row r="74" spans="1:13" x14ac:dyDescent="0.2">
      <c r="A74" s="49">
        <v>31</v>
      </c>
      <c r="B74" s="50">
        <f t="shared" si="1"/>
        <v>2.707E-2</v>
      </c>
      <c r="C74" s="1"/>
      <c r="D74" s="1">
        <v>3.8982999999999997E-2</v>
      </c>
      <c r="E74" s="1">
        <v>3.8984999999999999E-2</v>
      </c>
      <c r="F74" s="1">
        <v>3.8984999999999999E-2</v>
      </c>
      <c r="G74" s="1">
        <v>3.8983999999999998E-2</v>
      </c>
      <c r="H74" s="1">
        <v>2.9454999999999999E-2</v>
      </c>
      <c r="I74" s="1">
        <v>1.7061000000000001E-3</v>
      </c>
      <c r="J74" s="1">
        <v>2.707E-2</v>
      </c>
      <c r="K74" s="1">
        <v>6.0464999999999998E-3</v>
      </c>
      <c r="L74" s="1">
        <v>6.3239999999999998E-4</v>
      </c>
      <c r="M74" s="1">
        <v>0.17652000000000001</v>
      </c>
    </row>
    <row r="75" spans="1:13" x14ac:dyDescent="0.2">
      <c r="A75" s="49">
        <v>34</v>
      </c>
      <c r="B75" s="50">
        <f t="shared" si="1"/>
        <v>1.6577000000000001E-2</v>
      </c>
      <c r="C75" s="1"/>
      <c r="D75" s="30">
        <v>2.4778000000000001E-2</v>
      </c>
      <c r="E75" s="30">
        <v>2.478E-2</v>
      </c>
      <c r="F75" s="30">
        <v>2.478E-2</v>
      </c>
      <c r="G75" s="30">
        <v>2.4778999999999999E-2</v>
      </c>
      <c r="H75" s="30">
        <v>1.9887999999999999E-2</v>
      </c>
      <c r="I75" s="30">
        <v>7.4043999999999998E-4</v>
      </c>
      <c r="J75" s="30">
        <v>1.6577000000000001E-2</v>
      </c>
      <c r="K75" s="30">
        <v>3.156E-3</v>
      </c>
      <c r="L75" s="30">
        <v>2.9341000000000002E-4</v>
      </c>
      <c r="M75" s="30">
        <v>0.14163999999999999</v>
      </c>
    </row>
    <row r="76" spans="1:13" x14ac:dyDescent="0.2">
      <c r="A76" s="49">
        <v>38</v>
      </c>
      <c r="B76" s="50">
        <f t="shared" si="1"/>
        <v>8.5392999999999997E-3</v>
      </c>
      <c r="C76" s="1"/>
      <c r="D76" s="1">
        <v>1.3368E-2</v>
      </c>
      <c r="E76" s="1">
        <v>1.3369000000000001E-2</v>
      </c>
      <c r="F76" s="1">
        <v>1.3369000000000001E-2</v>
      </c>
      <c r="G76" s="1">
        <v>1.3368E-2</v>
      </c>
      <c r="H76" s="1">
        <v>1.1736E-2</v>
      </c>
      <c r="I76" s="1">
        <v>2.4089000000000001E-4</v>
      </c>
      <c r="J76" s="1">
        <v>8.5392999999999997E-3</v>
      </c>
      <c r="K76" s="1">
        <v>1.3129999999999999E-3</v>
      </c>
      <c r="L76" s="1">
        <v>1.0391E-4</v>
      </c>
      <c r="M76" s="1">
        <v>0.10505</v>
      </c>
    </row>
    <row r="77" spans="1:13" x14ac:dyDescent="0.2">
      <c r="A77" s="49">
        <v>42</v>
      </c>
      <c r="B77" s="50">
        <f t="shared" si="1"/>
        <v>4.3746000000000002E-3</v>
      </c>
      <c r="C77" s="1"/>
      <c r="D77" s="1">
        <v>7.1086999999999999E-3</v>
      </c>
      <c r="E77" s="1">
        <v>7.1088999999999996E-3</v>
      </c>
      <c r="F77" s="1">
        <v>7.1088999999999996E-3</v>
      </c>
      <c r="G77" s="1">
        <v>7.1085000000000002E-3</v>
      </c>
      <c r="H77" s="1">
        <v>6.8767000000000003E-3</v>
      </c>
      <c r="I77" s="1">
        <v>7.7477000000000004E-5</v>
      </c>
      <c r="J77" s="1">
        <v>4.3746000000000002E-3</v>
      </c>
      <c r="K77" s="1">
        <v>5.3713999999999997E-4</v>
      </c>
      <c r="L77" s="1">
        <v>3.6482000000000001E-5</v>
      </c>
      <c r="M77" s="1">
        <v>7.7398999999999996E-2</v>
      </c>
    </row>
    <row r="78" spans="1:13" x14ac:dyDescent="0.2">
      <c r="A78" s="49">
        <v>46</v>
      </c>
      <c r="B78" s="50">
        <f t="shared" si="1"/>
        <v>2.2269E-3</v>
      </c>
      <c r="C78" s="1"/>
      <c r="D78" s="1">
        <v>3.7374999999999999E-3</v>
      </c>
      <c r="E78" s="1">
        <v>3.7376000000000002E-3</v>
      </c>
      <c r="F78" s="1">
        <v>3.7377000000000001E-3</v>
      </c>
      <c r="G78" s="1">
        <v>3.7377000000000001E-3</v>
      </c>
      <c r="H78" s="1">
        <v>3.9941999999999998E-3</v>
      </c>
      <c r="I78" s="1">
        <v>2.4621E-5</v>
      </c>
      <c r="J78" s="1">
        <v>2.2269E-3</v>
      </c>
      <c r="K78" s="1">
        <v>2.1843000000000001E-4</v>
      </c>
      <c r="L78" s="1">
        <v>1.269E-5</v>
      </c>
      <c r="M78" s="1">
        <v>5.6686E-2</v>
      </c>
    </row>
    <row r="79" spans="1:13" x14ac:dyDescent="0.2">
      <c r="A79" s="49">
        <v>50</v>
      </c>
      <c r="B79" s="50">
        <f t="shared" si="1"/>
        <v>1.1307999999999999E-3</v>
      </c>
      <c r="C79" s="1"/>
      <c r="D79" s="1">
        <v>1.9501E-3</v>
      </c>
      <c r="E79" s="1">
        <v>1.9501E-3</v>
      </c>
      <c r="F79" s="1">
        <v>1.9501E-3</v>
      </c>
      <c r="G79" s="1">
        <v>1.9501E-3</v>
      </c>
      <c r="H79" s="1">
        <v>2.3026000000000001E-3</v>
      </c>
      <c r="I79" s="1">
        <v>7.6924999999999996E-6</v>
      </c>
      <c r="J79" s="1">
        <v>1.1307999999999999E-3</v>
      </c>
      <c r="K79" s="1">
        <v>8.8275000000000004E-5</v>
      </c>
      <c r="L79" s="1">
        <v>4.3636E-6</v>
      </c>
      <c r="M79" s="1">
        <v>4.1328999999999998E-2</v>
      </c>
    </row>
    <row r="80" spans="1:13" x14ac:dyDescent="0.2">
      <c r="A80" s="49">
        <v>54</v>
      </c>
      <c r="B80" s="50">
        <f t="shared" si="1"/>
        <v>5.7518000000000001E-4</v>
      </c>
      <c r="C80" s="1"/>
      <c r="D80" s="1">
        <v>1.0022E-3</v>
      </c>
      <c r="E80" s="1">
        <v>1.0022E-3</v>
      </c>
      <c r="F80" s="1">
        <v>1.0022E-3</v>
      </c>
      <c r="G80" s="1">
        <v>1.0022E-3</v>
      </c>
      <c r="H80" s="1">
        <v>1.32E-3</v>
      </c>
      <c r="I80" s="1">
        <v>2.3873E-6</v>
      </c>
      <c r="J80" s="1">
        <v>5.7518000000000001E-4</v>
      </c>
      <c r="K80" s="1">
        <v>3.5438000000000002E-5</v>
      </c>
      <c r="L80" s="1">
        <v>1.4824E-6</v>
      </c>
      <c r="M80" s="1">
        <v>2.9975000000000002E-2</v>
      </c>
    </row>
    <row r="81" spans="1:13" x14ac:dyDescent="0.2">
      <c r="A81" s="49">
        <v>58</v>
      </c>
      <c r="B81" s="50">
        <f t="shared" si="1"/>
        <v>2.9250000000000001E-4</v>
      </c>
      <c r="C81" s="1"/>
      <c r="D81" s="1">
        <v>5.1230999999999998E-4</v>
      </c>
      <c r="E81" s="1">
        <v>5.1232000000000003E-4</v>
      </c>
      <c r="F81" s="1">
        <v>5.1232999999999997E-4</v>
      </c>
      <c r="G81" s="1">
        <v>5.1232000000000003E-4</v>
      </c>
      <c r="H81" s="1">
        <v>7.5325000000000001E-4</v>
      </c>
      <c r="I81" s="1">
        <v>7.3585000000000001E-7</v>
      </c>
      <c r="J81" s="1">
        <v>2.9250000000000001E-4</v>
      </c>
      <c r="K81" s="1">
        <v>1.4109E-5</v>
      </c>
      <c r="L81" s="1">
        <v>5.0067000000000005E-7</v>
      </c>
      <c r="M81" s="1">
        <v>2.1659999999999999E-2</v>
      </c>
    </row>
    <row r="82" spans="1:13" x14ac:dyDescent="0.2">
      <c r="A82" s="49">
        <v>63</v>
      </c>
      <c r="B82" s="50">
        <f t="shared" si="1"/>
        <v>1.2569999999999999E-4</v>
      </c>
      <c r="C82" s="1"/>
      <c r="D82" s="1">
        <v>2.1997E-4</v>
      </c>
      <c r="E82" s="1">
        <v>2.1997999999999999E-4</v>
      </c>
      <c r="F82" s="1">
        <v>2.1997999999999999E-4</v>
      </c>
      <c r="G82" s="1">
        <v>2.1997999999999999E-4</v>
      </c>
      <c r="H82" s="1">
        <v>3.6897999999999998E-4</v>
      </c>
      <c r="I82" s="1">
        <v>1.6707E-7</v>
      </c>
      <c r="J82" s="1">
        <v>1.2569999999999999E-4</v>
      </c>
      <c r="K82" s="1">
        <v>4.4097000000000003E-6</v>
      </c>
      <c r="L82" s="1">
        <v>1.2784000000000001E-7</v>
      </c>
      <c r="M82" s="1">
        <v>1.435E-2</v>
      </c>
    </row>
    <row r="83" spans="1:13" x14ac:dyDescent="0.2">
      <c r="A83" s="49">
        <v>68</v>
      </c>
      <c r="B83" s="50">
        <f t="shared" si="1"/>
        <v>5.4178999999999997E-5</v>
      </c>
      <c r="C83" s="1"/>
      <c r="D83" s="30">
        <v>9.3750000000000002E-5</v>
      </c>
      <c r="E83" s="30">
        <v>9.3752999999999995E-5</v>
      </c>
      <c r="F83" s="30">
        <v>9.3753999999999997E-5</v>
      </c>
      <c r="G83" s="30">
        <v>9.3750000000000002E-5</v>
      </c>
      <c r="H83" s="30">
        <v>1.7940999999999999E-4</v>
      </c>
      <c r="I83" s="30">
        <v>3.7526000000000001E-8</v>
      </c>
      <c r="J83" s="30">
        <v>5.4178999999999997E-5</v>
      </c>
      <c r="K83" s="30">
        <v>1.3697E-6</v>
      </c>
      <c r="L83" s="30">
        <v>3.2267E-8</v>
      </c>
      <c r="M83" s="30">
        <v>9.4588999999999993E-3</v>
      </c>
    </row>
    <row r="84" spans="1:13" x14ac:dyDescent="0.2">
      <c r="A84" s="49">
        <v>73</v>
      </c>
      <c r="B84" s="50">
        <f t="shared" si="1"/>
        <v>2.3448999999999999E-5</v>
      </c>
      <c r="C84" s="1"/>
      <c r="D84" s="1">
        <v>3.9660000000000003E-5</v>
      </c>
      <c r="E84" s="1">
        <v>3.9662000000000001E-5</v>
      </c>
      <c r="F84" s="1">
        <v>3.9660999999999999E-5</v>
      </c>
      <c r="G84" s="1">
        <v>3.9660999999999999E-5</v>
      </c>
      <c r="H84" s="1">
        <v>8.6831999999999998E-5</v>
      </c>
      <c r="I84" s="1">
        <v>8.3739999999999994E-9</v>
      </c>
      <c r="J84" s="1">
        <v>2.3448999999999999E-5</v>
      </c>
      <c r="K84" s="1">
        <v>4.2272000000000002E-7</v>
      </c>
      <c r="L84" s="1">
        <v>8.0733000000000002E-9</v>
      </c>
      <c r="M84" s="1">
        <v>6.2091999999999998E-3</v>
      </c>
    </row>
    <row r="85" spans="1:13" x14ac:dyDescent="0.2">
      <c r="A85" s="49">
        <v>79</v>
      </c>
      <c r="B85" s="50">
        <f t="shared" si="1"/>
        <v>8.6418999999999994E-6</v>
      </c>
      <c r="C85" s="1"/>
      <c r="D85" s="1">
        <v>1.3923E-5</v>
      </c>
      <c r="E85" s="1">
        <v>1.3923999999999999E-5</v>
      </c>
      <c r="F85" s="1">
        <v>1.3923999999999999E-5</v>
      </c>
      <c r="G85" s="1">
        <v>1.3923999999999999E-5</v>
      </c>
      <c r="H85" s="1">
        <v>3.6130999999999997E-5</v>
      </c>
      <c r="I85" s="1">
        <v>1.3715000000000001E-9</v>
      </c>
      <c r="J85" s="1">
        <v>8.6418999999999994E-6</v>
      </c>
      <c r="K85" s="1">
        <v>1.0195E-7</v>
      </c>
      <c r="L85" s="1">
        <v>1.5184000000000001E-9</v>
      </c>
      <c r="M85" s="1">
        <v>3.7290999999999999E-3</v>
      </c>
    </row>
    <row r="86" spans="1:13" x14ac:dyDescent="0.2">
      <c r="A86" s="49">
        <v>85</v>
      </c>
      <c r="B86" s="50">
        <f t="shared" si="1"/>
        <v>3.1980999999999999E-6</v>
      </c>
      <c r="C86" s="1"/>
      <c r="D86" s="30">
        <v>4.8382999999999999E-6</v>
      </c>
      <c r="E86" s="30">
        <v>4.8385000000000003E-6</v>
      </c>
      <c r="F86" s="30">
        <v>4.8385000000000003E-6</v>
      </c>
      <c r="G86" s="30">
        <v>4.8385000000000003E-6</v>
      </c>
      <c r="H86" s="30">
        <v>1.4936000000000001E-5</v>
      </c>
      <c r="I86" s="30">
        <v>2.2271E-10</v>
      </c>
      <c r="J86" s="30">
        <v>3.1980999999999999E-6</v>
      </c>
      <c r="K86" s="30">
        <v>2.4366000000000001E-8</v>
      </c>
      <c r="L86" s="30">
        <v>2.8259E-10</v>
      </c>
      <c r="M86" s="30">
        <v>2.2263000000000001E-3</v>
      </c>
    </row>
    <row r="87" spans="1:13" x14ac:dyDescent="0.2">
      <c r="A87" s="49">
        <v>91</v>
      </c>
      <c r="B87" s="50">
        <f t="shared" si="1"/>
        <v>1.1845000000000001E-6</v>
      </c>
      <c r="C87" s="1"/>
      <c r="D87" s="1">
        <v>1.6704999999999999E-6</v>
      </c>
      <c r="E87" s="1">
        <v>1.6704999999999999E-6</v>
      </c>
      <c r="F87" s="1">
        <v>1.6704999999999999E-6</v>
      </c>
      <c r="G87" s="1">
        <v>1.6704999999999999E-6</v>
      </c>
      <c r="H87" s="1">
        <v>6.1221000000000002E-6</v>
      </c>
      <c r="I87" s="1">
        <v>3.5941000000000003E-11</v>
      </c>
      <c r="J87" s="1">
        <v>1.1845000000000001E-6</v>
      </c>
      <c r="K87" s="1">
        <v>5.7852999999999999E-9</v>
      </c>
      <c r="L87" s="1">
        <v>5.2152E-11</v>
      </c>
      <c r="M87" s="1">
        <v>1.3239E-3</v>
      </c>
    </row>
    <row r="88" spans="1:13" x14ac:dyDescent="0.2">
      <c r="A88" s="49">
        <v>97</v>
      </c>
      <c r="B88" s="50">
        <f t="shared" si="1"/>
        <v>4.4032000000000001E-7</v>
      </c>
      <c r="C88" s="1"/>
      <c r="D88" s="1">
        <v>5.7304E-7</v>
      </c>
      <c r="E88" s="1">
        <v>5.7306000000000002E-7</v>
      </c>
      <c r="F88" s="1">
        <v>5.7306000000000002E-7</v>
      </c>
      <c r="G88" s="1">
        <v>5.7306000000000002E-7</v>
      </c>
      <c r="H88" s="1">
        <v>2.4853000000000002E-6</v>
      </c>
      <c r="I88" s="1">
        <v>5.7627000000000001E-12</v>
      </c>
      <c r="J88" s="1">
        <v>4.4032000000000001E-7</v>
      </c>
      <c r="K88" s="1">
        <v>1.3625E-9</v>
      </c>
      <c r="L88" s="1">
        <v>9.5583999999999993E-12</v>
      </c>
      <c r="M88" s="1">
        <v>7.8496999999999996E-4</v>
      </c>
    </row>
    <row r="89" spans="1:13" x14ac:dyDescent="0.2">
      <c r="A89" s="49">
        <v>103</v>
      </c>
      <c r="B89" s="50">
        <f t="shared" si="1"/>
        <v>1.6423999999999999E-7</v>
      </c>
      <c r="C89" s="1"/>
      <c r="D89" s="1">
        <v>1.9495000000000001E-7</v>
      </c>
      <c r="E89" s="1">
        <v>1.9495999999999999E-7</v>
      </c>
      <c r="F89" s="1">
        <v>1.9495000000000001E-7</v>
      </c>
      <c r="G89" s="1">
        <v>1.9495000000000001E-7</v>
      </c>
      <c r="H89" s="1">
        <v>1.0051999999999999E-6</v>
      </c>
      <c r="I89" s="1">
        <v>9.2155000000000005E-13</v>
      </c>
      <c r="J89" s="1">
        <v>1.6423999999999999E-7</v>
      </c>
      <c r="K89" s="1">
        <v>3.1858E-10</v>
      </c>
      <c r="L89" s="1">
        <v>1.7377999999999999E-12</v>
      </c>
      <c r="M89" s="1">
        <v>4.6336000000000001E-4</v>
      </c>
    </row>
    <row r="90" spans="1:13" x14ac:dyDescent="0.2">
      <c r="A90" s="49">
        <v>110</v>
      </c>
      <c r="B90" s="50">
        <f t="shared" si="1"/>
        <v>5.2100000000000003E-8</v>
      </c>
      <c r="C90" s="1"/>
      <c r="D90" s="1">
        <v>5.4918000000000002E-8</v>
      </c>
      <c r="E90" s="1">
        <v>5.4919999999999998E-8</v>
      </c>
      <c r="F90" s="1">
        <v>5.4919999999999998E-8</v>
      </c>
      <c r="G90" s="1">
        <v>5.4919999999999998E-8</v>
      </c>
      <c r="H90" s="1">
        <v>3.4793999999999998E-7</v>
      </c>
      <c r="I90" s="1">
        <v>1.0858999999999999E-13</v>
      </c>
      <c r="J90" s="1">
        <v>5.2100000000000003E-8</v>
      </c>
      <c r="K90" s="1">
        <v>5.8101000000000001E-11</v>
      </c>
      <c r="L90" s="1">
        <v>2.3604999999999999E-13</v>
      </c>
      <c r="M90" s="1">
        <v>2.4877999999999999E-4</v>
      </c>
    </row>
    <row r="91" spans="1:13" x14ac:dyDescent="0.2">
      <c r="A91" s="49">
        <v>120</v>
      </c>
      <c r="B91" s="50">
        <f t="shared" si="1"/>
        <v>1.008E-8</v>
      </c>
      <c r="C91" s="1"/>
      <c r="D91" s="1">
        <v>8.9026000000000003E-9</v>
      </c>
      <c r="E91" s="1">
        <v>8.9031999999999996E-9</v>
      </c>
      <c r="F91" s="1">
        <v>8.9031000000000008E-9</v>
      </c>
      <c r="G91" s="1">
        <v>8.9031000000000008E-9</v>
      </c>
      <c r="H91" s="1">
        <v>7.5734999999999996E-8</v>
      </c>
      <c r="I91" s="1">
        <v>5.1850999999999998E-15</v>
      </c>
      <c r="J91" s="1">
        <v>1.008E-8</v>
      </c>
      <c r="K91" s="1">
        <v>5.0402000000000003E-12</v>
      </c>
      <c r="L91" s="1">
        <v>1.3447999999999999E-14</v>
      </c>
      <c r="M91" s="1">
        <v>1.0191000000000001E-4</v>
      </c>
    </row>
    <row r="92" spans="1:13" x14ac:dyDescent="0.2">
      <c r="A92" s="49">
        <v>140</v>
      </c>
      <c r="B92" s="50">
        <f t="shared" si="1"/>
        <v>3.7698000000000003E-10</v>
      </c>
      <c r="C92" s="1"/>
      <c r="D92" s="1">
        <v>2.2557E-10</v>
      </c>
      <c r="E92" s="1">
        <v>2.2558000000000001E-10</v>
      </c>
      <c r="F92" s="1">
        <v>2.2558000000000001E-10</v>
      </c>
      <c r="G92" s="1">
        <v>2.2558000000000001E-10</v>
      </c>
      <c r="H92" s="1">
        <v>3.4771999999999999E-9</v>
      </c>
      <c r="I92" s="1">
        <v>1.2151E-17</v>
      </c>
      <c r="J92" s="1">
        <v>3.7698000000000003E-10</v>
      </c>
      <c r="K92" s="1">
        <v>3.6553999999999999E-14</v>
      </c>
      <c r="L92" s="1">
        <v>3.5459000000000002E-17</v>
      </c>
      <c r="M92" s="1">
        <v>1.6858E-5</v>
      </c>
    </row>
    <row r="93" spans="1:13" x14ac:dyDescent="0.2">
      <c r="A93" s="49">
        <v>160</v>
      </c>
      <c r="B93" s="50">
        <f t="shared" si="1"/>
        <v>1.3964E-11</v>
      </c>
      <c r="C93" s="1"/>
      <c r="D93" s="1">
        <v>5.5196E-12</v>
      </c>
      <c r="E93" s="1">
        <v>5.5197000000000004E-12</v>
      </c>
      <c r="F93" s="1">
        <v>5.5197000000000004E-12</v>
      </c>
      <c r="G93" s="1">
        <v>5.5197000000000004E-12</v>
      </c>
      <c r="H93" s="1">
        <v>1.5607999999999999E-10</v>
      </c>
      <c r="I93" s="1">
        <v>6.9359000000000003E-20</v>
      </c>
      <c r="J93" s="1">
        <v>1.3964E-11</v>
      </c>
      <c r="K93" s="1">
        <v>2.2063E-16</v>
      </c>
      <c r="L93" s="1">
        <v>7.7138000000000006E-20</v>
      </c>
      <c r="M93" s="1">
        <v>2.7271000000000001E-6</v>
      </c>
    </row>
    <row r="94" spans="1:13" x14ac:dyDescent="0.2">
      <c r="A94" s="49">
        <v>170</v>
      </c>
      <c r="B94" s="50">
        <f t="shared" si="1"/>
        <v>2.6782E-12</v>
      </c>
      <c r="C94" s="1"/>
      <c r="D94" s="30">
        <v>8.5347E-13</v>
      </c>
      <c r="E94" s="30">
        <v>8.5348000000000001E-13</v>
      </c>
      <c r="F94" s="30">
        <v>8.5350999999999996E-13</v>
      </c>
      <c r="G94" s="30">
        <v>8.5351999999999998E-13</v>
      </c>
      <c r="H94" s="30">
        <v>3.2866999999999999E-11</v>
      </c>
      <c r="I94" s="30">
        <v>6.3893999999999996E-21</v>
      </c>
      <c r="J94" s="30">
        <v>2.6782E-12</v>
      </c>
      <c r="K94" s="30">
        <v>1.5630000000000001E-17</v>
      </c>
      <c r="L94" s="30">
        <v>3.5983999999999998E-21</v>
      </c>
      <c r="M94" s="30">
        <v>1.0883E-6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4"/>
  <sheetViews>
    <sheetView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C3" sqref="C3"/>
    </sheetView>
  </sheetViews>
  <sheetFormatPr baseColWidth="10" defaultRowHeight="12.75" x14ac:dyDescent="0.2"/>
  <cols>
    <col min="1" max="1" width="12" style="49" bestFit="1" customWidth="1"/>
    <col min="2" max="2" width="12" style="52" bestFit="1" customWidth="1"/>
    <col min="3" max="3" width="12" style="13" customWidth="1"/>
    <col min="4" max="13" width="12" bestFit="1" customWidth="1"/>
  </cols>
  <sheetData>
    <row r="1" spans="1:13" ht="21.75" customHeight="1" x14ac:dyDescent="0.2">
      <c r="A1" s="48" t="s">
        <v>39</v>
      </c>
    </row>
    <row r="2" spans="1:13" s="3" customFormat="1" ht="16.5" thickBot="1" x14ac:dyDescent="0.3">
      <c r="A2" s="2" t="s">
        <v>1</v>
      </c>
      <c r="B2" s="42" t="str">
        <f>J2</f>
        <v>J-131+</v>
      </c>
      <c r="C2" s="42"/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</row>
    <row r="3" spans="1:13" ht="26.25" customHeight="1" x14ac:dyDescent="0.2">
      <c r="A3" s="49">
        <v>0</v>
      </c>
      <c r="B3" s="52">
        <f>J3</f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</row>
    <row r="4" spans="1:13" x14ac:dyDescent="0.2">
      <c r="A4" s="49">
        <v>0.01</v>
      </c>
      <c r="B4" s="52">
        <f t="shared" ref="B4:B67" si="0">J4</f>
        <v>1.0009999999999999</v>
      </c>
      <c r="D4" s="1">
        <v>0.99982000000000004</v>
      </c>
      <c r="E4" s="1">
        <v>0.99987999999999999</v>
      </c>
      <c r="F4" s="1">
        <v>0.99987999999999999</v>
      </c>
      <c r="G4" s="1">
        <v>0.99987999999999999</v>
      </c>
      <c r="H4" s="1">
        <v>0.99639</v>
      </c>
      <c r="I4" s="1">
        <v>0.98970000000000002</v>
      </c>
      <c r="J4" s="1">
        <v>1.0009999999999999</v>
      </c>
      <c r="K4" s="1">
        <v>0.95652000000000004</v>
      </c>
      <c r="L4" s="1">
        <v>1.0155000000000001</v>
      </c>
      <c r="M4" s="1">
        <v>1.0085999999999999</v>
      </c>
    </row>
    <row r="5" spans="1:13" x14ac:dyDescent="0.2">
      <c r="A5" s="49">
        <v>0.02</v>
      </c>
      <c r="B5" s="52">
        <f t="shared" si="0"/>
        <v>0.99953000000000003</v>
      </c>
      <c r="D5" s="1">
        <v>0.999</v>
      </c>
      <c r="E5" s="1">
        <v>0.999</v>
      </c>
      <c r="F5" s="1">
        <v>0.999</v>
      </c>
      <c r="G5" s="1">
        <v>0.99902999999999997</v>
      </c>
      <c r="H5" s="1">
        <v>0.98907999999999996</v>
      </c>
      <c r="I5" s="1">
        <v>0.97782999999999998</v>
      </c>
      <c r="J5" s="1">
        <v>0.99953000000000003</v>
      </c>
      <c r="K5" s="1">
        <v>0.91703999999999997</v>
      </c>
      <c r="L5" s="1">
        <v>1.0244</v>
      </c>
      <c r="M5" s="1">
        <v>1.008</v>
      </c>
    </row>
    <row r="6" spans="1:13" x14ac:dyDescent="0.2">
      <c r="A6" s="49">
        <v>0.03</v>
      </c>
      <c r="B6" s="52">
        <f t="shared" si="0"/>
        <v>0.99797000000000002</v>
      </c>
      <c r="D6" s="1">
        <v>0.99812000000000001</v>
      </c>
      <c r="E6" s="1">
        <v>0.99817999999999996</v>
      </c>
      <c r="F6" s="1">
        <v>0.99817999999999996</v>
      </c>
      <c r="G6" s="1">
        <v>0.99817999999999996</v>
      </c>
      <c r="H6" s="1">
        <v>0.98204000000000002</v>
      </c>
      <c r="I6" s="1">
        <v>0.96719999999999995</v>
      </c>
      <c r="J6" s="1">
        <v>0.99797000000000002</v>
      </c>
      <c r="K6" s="1">
        <v>0.88405999999999996</v>
      </c>
      <c r="L6" s="1">
        <v>1.0246999999999999</v>
      </c>
      <c r="M6" s="1">
        <v>1.0075000000000001</v>
      </c>
    </row>
    <row r="7" spans="1:13" x14ac:dyDescent="0.2">
      <c r="A7" s="49">
        <v>0.04</v>
      </c>
      <c r="B7" s="52">
        <f t="shared" si="0"/>
        <v>0.99621000000000004</v>
      </c>
      <c r="D7" s="1">
        <v>0.99729999999999996</v>
      </c>
      <c r="E7" s="1">
        <v>0.99729999999999996</v>
      </c>
      <c r="F7" s="1">
        <v>0.99729999999999996</v>
      </c>
      <c r="G7" s="1">
        <v>0.99734</v>
      </c>
      <c r="H7" s="1">
        <v>0.97526000000000002</v>
      </c>
      <c r="I7" s="1">
        <v>0.95731999999999995</v>
      </c>
      <c r="J7" s="1">
        <v>0.99621000000000004</v>
      </c>
      <c r="K7" s="1">
        <v>0.86028000000000004</v>
      </c>
      <c r="L7" s="1">
        <v>1.0162</v>
      </c>
      <c r="M7" s="1">
        <v>1.0068999999999999</v>
      </c>
    </row>
    <row r="8" spans="1:13" x14ac:dyDescent="0.2">
      <c r="A8" s="49">
        <v>0.05</v>
      </c>
      <c r="B8" s="52">
        <f t="shared" si="0"/>
        <v>0.99436999999999998</v>
      </c>
      <c r="D8" s="1">
        <v>0.99641999999999997</v>
      </c>
      <c r="E8" s="1">
        <v>0.99648000000000003</v>
      </c>
      <c r="F8" s="1">
        <v>0.99648000000000003</v>
      </c>
      <c r="G8" s="1">
        <v>0.99643000000000004</v>
      </c>
      <c r="H8" s="1">
        <v>0.96911000000000003</v>
      </c>
      <c r="I8" s="1">
        <v>0.94786000000000004</v>
      </c>
      <c r="J8" s="1">
        <v>0.99436999999999998</v>
      </c>
      <c r="K8" s="1">
        <v>0.83875</v>
      </c>
      <c r="L8" s="1">
        <v>0.99926000000000004</v>
      </c>
      <c r="M8" s="1">
        <v>1.0063</v>
      </c>
    </row>
    <row r="9" spans="1:13" x14ac:dyDescent="0.2">
      <c r="A9" s="49">
        <v>0.06</v>
      </c>
      <c r="B9" s="52">
        <f t="shared" si="0"/>
        <v>0.99248999999999998</v>
      </c>
      <c r="D9" s="1">
        <v>0.99553999999999998</v>
      </c>
      <c r="E9" s="1">
        <v>0.99560000000000004</v>
      </c>
      <c r="F9" s="1">
        <v>0.99560999999999999</v>
      </c>
      <c r="G9" s="1">
        <v>0.99558000000000002</v>
      </c>
      <c r="H9" s="1">
        <v>0.96345000000000003</v>
      </c>
      <c r="I9" s="1">
        <v>0.93876000000000004</v>
      </c>
      <c r="J9" s="1">
        <v>0.99248999999999998</v>
      </c>
      <c r="K9" s="1">
        <v>0.81849000000000005</v>
      </c>
      <c r="L9" s="1">
        <v>0.97033000000000003</v>
      </c>
      <c r="M9" s="1">
        <v>1.0058</v>
      </c>
    </row>
    <row r="10" spans="1:13" x14ac:dyDescent="0.2">
      <c r="A10" s="49">
        <v>7.0000000000000007E-2</v>
      </c>
      <c r="B10" s="52">
        <f t="shared" si="0"/>
        <v>0.99095999999999995</v>
      </c>
      <c r="D10" s="1">
        <v>0.99472000000000005</v>
      </c>
      <c r="E10" s="1">
        <v>0.99472000000000005</v>
      </c>
      <c r="F10" s="1">
        <v>0.99473</v>
      </c>
      <c r="G10" s="1">
        <v>0.99473999999999996</v>
      </c>
      <c r="H10" s="1">
        <v>0.95811000000000002</v>
      </c>
      <c r="I10" s="1">
        <v>0.92989999999999995</v>
      </c>
      <c r="J10" s="1">
        <v>0.99095999999999995</v>
      </c>
      <c r="K10" s="1">
        <v>0.79757999999999996</v>
      </c>
      <c r="L10" s="1">
        <v>0.92576999999999998</v>
      </c>
      <c r="M10" s="1">
        <v>1.0052000000000001</v>
      </c>
    </row>
    <row r="11" spans="1:13" x14ac:dyDescent="0.2">
      <c r="A11" s="49">
        <v>0.08</v>
      </c>
      <c r="B11" s="52">
        <f t="shared" si="0"/>
        <v>0.98928000000000005</v>
      </c>
      <c r="D11" s="1">
        <v>0.99383999999999995</v>
      </c>
      <c r="E11" s="1">
        <v>0.99383999999999995</v>
      </c>
      <c r="F11" s="1">
        <v>0.99385000000000001</v>
      </c>
      <c r="G11" s="1">
        <v>0.99389000000000005</v>
      </c>
      <c r="H11" s="1">
        <v>0.95294000000000001</v>
      </c>
      <c r="I11" s="1">
        <v>0.92118</v>
      </c>
      <c r="J11" s="1">
        <v>0.98928000000000005</v>
      </c>
      <c r="K11" s="1">
        <v>0.78036000000000005</v>
      </c>
      <c r="L11" s="1">
        <v>0.88217999999999996</v>
      </c>
      <c r="M11" s="1">
        <v>1.0045999999999999</v>
      </c>
    </row>
    <row r="12" spans="1:13" x14ac:dyDescent="0.2">
      <c r="A12" s="49">
        <v>0.1</v>
      </c>
      <c r="B12" s="52">
        <f t="shared" si="0"/>
        <v>0.98519999999999996</v>
      </c>
      <c r="D12" s="1">
        <v>0.99207999999999996</v>
      </c>
      <c r="E12" s="1">
        <v>0.99214000000000002</v>
      </c>
      <c r="F12" s="1">
        <v>0.99214999999999998</v>
      </c>
      <c r="G12" s="1">
        <v>0.99212999999999996</v>
      </c>
      <c r="H12" s="1">
        <v>0.94296999999999997</v>
      </c>
      <c r="I12" s="1">
        <v>0.90402000000000005</v>
      </c>
      <c r="J12" s="1">
        <v>0.98519999999999996</v>
      </c>
      <c r="K12" s="1">
        <v>0.75429999999999997</v>
      </c>
      <c r="L12" s="1">
        <v>0.79442999999999997</v>
      </c>
      <c r="M12" s="1">
        <v>1.0035000000000001</v>
      </c>
    </row>
    <row r="13" spans="1:13" x14ac:dyDescent="0.2">
      <c r="A13" s="49">
        <v>0.12</v>
      </c>
      <c r="B13" s="52">
        <f t="shared" si="0"/>
        <v>0.98063</v>
      </c>
      <c r="D13" s="1">
        <v>0.99038000000000004</v>
      </c>
      <c r="E13" s="1">
        <v>0.99038000000000004</v>
      </c>
      <c r="F13" s="1">
        <v>0.99038999999999999</v>
      </c>
      <c r="G13" s="1">
        <v>0.99038000000000004</v>
      </c>
      <c r="H13" s="1">
        <v>0.93330000000000002</v>
      </c>
      <c r="I13" s="1">
        <v>0.88695000000000002</v>
      </c>
      <c r="J13" s="1">
        <v>0.98063</v>
      </c>
      <c r="K13" s="1">
        <v>0.73662000000000005</v>
      </c>
      <c r="L13" s="1">
        <v>0.71142000000000005</v>
      </c>
      <c r="M13" s="1">
        <v>1.0023</v>
      </c>
    </row>
    <row r="14" spans="1:13" x14ac:dyDescent="0.2">
      <c r="A14" s="49">
        <v>0.14000000000000001</v>
      </c>
      <c r="B14" s="52">
        <f t="shared" si="0"/>
        <v>0.97523000000000004</v>
      </c>
      <c r="D14" s="1">
        <v>0.98862000000000005</v>
      </c>
      <c r="E14" s="1">
        <v>0.98862000000000005</v>
      </c>
      <c r="F14" s="1">
        <v>0.98863000000000001</v>
      </c>
      <c r="G14" s="1">
        <v>0.98863000000000001</v>
      </c>
      <c r="H14" s="1">
        <v>0.92376999999999998</v>
      </c>
      <c r="I14" s="1">
        <v>0.86992000000000003</v>
      </c>
      <c r="J14" s="1">
        <v>0.97523000000000004</v>
      </c>
      <c r="K14" s="1">
        <v>0.72392000000000001</v>
      </c>
      <c r="L14" s="1">
        <v>0.63256999999999997</v>
      </c>
      <c r="M14" s="1">
        <v>1.0012000000000001</v>
      </c>
    </row>
    <row r="15" spans="1:13" x14ac:dyDescent="0.2">
      <c r="A15" s="49">
        <v>0.16</v>
      </c>
      <c r="B15" s="52">
        <f t="shared" si="0"/>
        <v>0.97053</v>
      </c>
      <c r="D15" s="1">
        <v>0.98685999999999996</v>
      </c>
      <c r="E15" s="1">
        <v>0.98692000000000002</v>
      </c>
      <c r="F15" s="1">
        <v>0.98687000000000002</v>
      </c>
      <c r="G15" s="1">
        <v>0.98687000000000002</v>
      </c>
      <c r="H15" s="1">
        <v>0.91432000000000002</v>
      </c>
      <c r="I15" s="1">
        <v>0.85289000000000004</v>
      </c>
      <c r="J15" s="1">
        <v>0.97053</v>
      </c>
      <c r="K15" s="1">
        <v>0.71399999999999997</v>
      </c>
      <c r="L15" s="1">
        <v>0.56472</v>
      </c>
      <c r="M15" s="1">
        <v>1</v>
      </c>
    </row>
    <row r="16" spans="1:13" x14ac:dyDescent="0.2">
      <c r="A16" s="49">
        <v>0.18</v>
      </c>
      <c r="B16" s="52">
        <f t="shared" si="0"/>
        <v>0.96633000000000002</v>
      </c>
      <c r="D16" s="1">
        <v>0.98509000000000002</v>
      </c>
      <c r="E16" s="1">
        <v>0.98509999999999998</v>
      </c>
      <c r="F16" s="1">
        <v>0.98512</v>
      </c>
      <c r="G16" s="1">
        <v>0.98512</v>
      </c>
      <c r="H16" s="1">
        <v>0.90488999999999997</v>
      </c>
      <c r="I16" s="1">
        <v>0.83592</v>
      </c>
      <c r="J16" s="1">
        <v>0.96633000000000002</v>
      </c>
      <c r="K16" s="1">
        <v>0.7056</v>
      </c>
      <c r="L16" s="1">
        <v>0.50585000000000002</v>
      </c>
      <c r="M16" s="1">
        <v>0.99890000000000001</v>
      </c>
    </row>
    <row r="17" spans="1:13" x14ac:dyDescent="0.2">
      <c r="A17" s="49">
        <v>0.2</v>
      </c>
      <c r="B17" s="52">
        <f t="shared" si="0"/>
        <v>0.96265999999999996</v>
      </c>
      <c r="D17" s="1">
        <v>0.98333000000000004</v>
      </c>
      <c r="E17" s="1">
        <v>0.98333999999999999</v>
      </c>
      <c r="F17" s="1">
        <v>0.98336000000000001</v>
      </c>
      <c r="G17" s="1">
        <v>0.98336000000000001</v>
      </c>
      <c r="H17" s="1">
        <v>0.89549000000000001</v>
      </c>
      <c r="I17" s="1">
        <v>0.81889000000000001</v>
      </c>
      <c r="J17" s="1">
        <v>0.96265999999999996</v>
      </c>
      <c r="K17" s="1">
        <v>0.69816</v>
      </c>
      <c r="L17" s="1">
        <v>0.45528999999999997</v>
      </c>
      <c r="M17" s="1">
        <v>0.99773999999999996</v>
      </c>
    </row>
    <row r="18" spans="1:13" x14ac:dyDescent="0.2">
      <c r="A18" s="49">
        <v>0.23</v>
      </c>
      <c r="B18" s="52">
        <f t="shared" si="0"/>
        <v>0.95752999999999999</v>
      </c>
      <c r="D18" s="1">
        <v>0.98068999999999995</v>
      </c>
      <c r="E18" s="1">
        <v>0.98070000000000002</v>
      </c>
      <c r="F18" s="1">
        <v>0.98072000000000004</v>
      </c>
      <c r="G18" s="1">
        <v>0.98070000000000002</v>
      </c>
      <c r="H18" s="1">
        <v>0.88139999999999996</v>
      </c>
      <c r="I18" s="1">
        <v>0.79342000000000001</v>
      </c>
      <c r="J18" s="1">
        <v>0.95752999999999999</v>
      </c>
      <c r="K18" s="1">
        <v>0.68811999999999995</v>
      </c>
      <c r="L18" s="1">
        <v>0.39267000000000002</v>
      </c>
      <c r="M18" s="1">
        <v>0.99604000000000004</v>
      </c>
    </row>
    <row r="19" spans="1:13" x14ac:dyDescent="0.2">
      <c r="A19" s="49">
        <v>0.26</v>
      </c>
      <c r="B19" s="52">
        <f t="shared" si="0"/>
        <v>0.95274000000000003</v>
      </c>
      <c r="D19" s="1">
        <v>0.97799000000000003</v>
      </c>
      <c r="E19" s="1">
        <v>0.97799999999999998</v>
      </c>
      <c r="F19" s="1">
        <v>0.97802999999999995</v>
      </c>
      <c r="G19" s="1">
        <v>0.97804000000000002</v>
      </c>
      <c r="H19" s="1">
        <v>0.86738999999999999</v>
      </c>
      <c r="I19" s="1">
        <v>0.76805000000000001</v>
      </c>
      <c r="J19" s="1">
        <v>0.95274000000000003</v>
      </c>
      <c r="K19" s="1">
        <v>0.67883000000000004</v>
      </c>
      <c r="L19" s="1">
        <v>0.34287000000000001</v>
      </c>
      <c r="M19" s="1">
        <v>0.99433000000000005</v>
      </c>
    </row>
    <row r="20" spans="1:13" x14ac:dyDescent="0.2">
      <c r="A20" s="49">
        <v>0.3</v>
      </c>
      <c r="B20" s="52">
        <f t="shared" si="0"/>
        <v>0.94667000000000001</v>
      </c>
      <c r="D20" s="1">
        <v>0.97441</v>
      </c>
      <c r="E20" s="1">
        <v>0.97443000000000002</v>
      </c>
      <c r="F20" s="1">
        <v>0.97445000000000004</v>
      </c>
      <c r="G20" s="1">
        <v>0.97441</v>
      </c>
      <c r="H20" s="1">
        <v>0.84877999999999998</v>
      </c>
      <c r="I20" s="1">
        <v>0.73441000000000001</v>
      </c>
      <c r="J20" s="1">
        <v>0.94667000000000001</v>
      </c>
      <c r="K20" s="1">
        <v>0.66708000000000001</v>
      </c>
      <c r="L20" s="1">
        <v>0.29146</v>
      </c>
      <c r="M20" s="1">
        <v>0.99204999999999999</v>
      </c>
    </row>
    <row r="21" spans="1:13" x14ac:dyDescent="0.2">
      <c r="A21" s="49">
        <v>0.34</v>
      </c>
      <c r="B21" s="52">
        <f t="shared" si="0"/>
        <v>0.94089</v>
      </c>
      <c r="D21" s="1">
        <v>0.97077999999999998</v>
      </c>
      <c r="E21" s="1">
        <v>0.97079000000000004</v>
      </c>
      <c r="F21" s="1">
        <v>0.97082000000000002</v>
      </c>
      <c r="G21" s="1">
        <v>0.97077999999999998</v>
      </c>
      <c r="H21" s="1">
        <v>0.82945999999999998</v>
      </c>
      <c r="I21" s="1">
        <v>0.69928999999999997</v>
      </c>
      <c r="J21" s="1">
        <v>0.94089</v>
      </c>
      <c r="K21" s="1">
        <v>0.65566999999999998</v>
      </c>
      <c r="L21" s="1">
        <v>0.25269999999999998</v>
      </c>
      <c r="M21" s="1">
        <v>0.98975999999999997</v>
      </c>
    </row>
    <row r="22" spans="1:13" x14ac:dyDescent="0.2">
      <c r="A22" s="49">
        <v>0.38</v>
      </c>
      <c r="B22" s="52">
        <f t="shared" si="0"/>
        <v>0.93530999999999997</v>
      </c>
      <c r="D22" s="1">
        <v>0.96714</v>
      </c>
      <c r="E22" s="1">
        <v>0.96714999999999995</v>
      </c>
      <c r="F22" s="1">
        <v>0.96718999999999999</v>
      </c>
      <c r="G22" s="1">
        <v>0.96714999999999995</v>
      </c>
      <c r="H22" s="1">
        <v>0.80974000000000002</v>
      </c>
      <c r="I22" s="1">
        <v>0.66339000000000004</v>
      </c>
      <c r="J22" s="1">
        <v>0.93530999999999997</v>
      </c>
      <c r="K22" s="1">
        <v>0.64441999999999999</v>
      </c>
      <c r="L22" s="1">
        <v>0.22320000000000001</v>
      </c>
      <c r="M22" s="1">
        <v>0.98748000000000002</v>
      </c>
    </row>
    <row r="23" spans="1:13" x14ac:dyDescent="0.2">
      <c r="A23" s="49">
        <v>0.42</v>
      </c>
      <c r="B23" s="52">
        <f t="shared" si="0"/>
        <v>0.92983000000000005</v>
      </c>
      <c r="D23" s="1">
        <v>0.96343999999999996</v>
      </c>
      <c r="E23" s="1">
        <v>0.96345999999999998</v>
      </c>
      <c r="F23" s="1">
        <v>0.96348999999999996</v>
      </c>
      <c r="G23" s="1">
        <v>0.96345999999999998</v>
      </c>
      <c r="H23" s="1">
        <v>0.79086000000000001</v>
      </c>
      <c r="I23" s="1">
        <v>0.62924000000000002</v>
      </c>
      <c r="J23" s="1">
        <v>0.92983000000000005</v>
      </c>
      <c r="K23" s="1">
        <v>0.63327</v>
      </c>
      <c r="L23" s="1">
        <v>0.20019000000000001</v>
      </c>
      <c r="M23" s="1">
        <v>0.98519000000000001</v>
      </c>
    </row>
    <row r="24" spans="1:13" x14ac:dyDescent="0.2">
      <c r="A24" s="49">
        <v>0.46</v>
      </c>
      <c r="B24" s="52">
        <f t="shared" si="0"/>
        <v>0.92444999999999999</v>
      </c>
      <c r="D24" s="1">
        <v>0.95974000000000004</v>
      </c>
      <c r="E24" s="1">
        <v>0.95975999999999995</v>
      </c>
      <c r="F24" s="1">
        <v>0.95979999999999999</v>
      </c>
      <c r="G24" s="1">
        <v>0.95977000000000001</v>
      </c>
      <c r="H24" s="1">
        <v>0.77283999999999997</v>
      </c>
      <c r="I24" s="1">
        <v>0.59682000000000002</v>
      </c>
      <c r="J24" s="1">
        <v>0.92444999999999999</v>
      </c>
      <c r="K24" s="1">
        <v>0.62216000000000005</v>
      </c>
      <c r="L24" s="1">
        <v>0.18193999999999999</v>
      </c>
      <c r="M24" s="1">
        <v>0.98292999999999997</v>
      </c>
    </row>
    <row r="25" spans="1:13" x14ac:dyDescent="0.2">
      <c r="A25" s="49">
        <v>0.5</v>
      </c>
      <c r="B25" s="52">
        <f t="shared" si="0"/>
        <v>0.91910999999999998</v>
      </c>
      <c r="D25" s="1">
        <v>0.95604999999999996</v>
      </c>
      <c r="E25" s="1">
        <v>0.95606999999999998</v>
      </c>
      <c r="F25" s="1">
        <v>0.95604999999999996</v>
      </c>
      <c r="G25" s="1">
        <v>0.95606999999999998</v>
      </c>
      <c r="H25" s="1">
        <v>0.75556999999999996</v>
      </c>
      <c r="I25" s="1">
        <v>0.56596999999999997</v>
      </c>
      <c r="J25" s="1">
        <v>0.91910999999999998</v>
      </c>
      <c r="K25" s="1">
        <v>0.61087999999999998</v>
      </c>
      <c r="L25" s="1">
        <v>0.16691</v>
      </c>
      <c r="M25" s="1">
        <v>0.98065000000000002</v>
      </c>
    </row>
    <row r="26" spans="1:13" x14ac:dyDescent="0.2">
      <c r="A26" s="49">
        <v>0.55000000000000004</v>
      </c>
      <c r="B26" s="52">
        <f t="shared" si="0"/>
        <v>0.91247</v>
      </c>
      <c r="D26" s="1">
        <v>0.95135000000000003</v>
      </c>
      <c r="E26" s="1">
        <v>0.95138</v>
      </c>
      <c r="F26" s="1">
        <v>0.95137000000000005</v>
      </c>
      <c r="G26" s="1">
        <v>0.95135999999999998</v>
      </c>
      <c r="H26" s="1">
        <v>0.73502000000000001</v>
      </c>
      <c r="I26" s="1">
        <v>0.52954999999999997</v>
      </c>
      <c r="J26" s="1">
        <v>0.91247</v>
      </c>
      <c r="K26" s="1">
        <v>0.59643000000000002</v>
      </c>
      <c r="L26" s="1">
        <v>0.15176999999999999</v>
      </c>
      <c r="M26" s="1">
        <v>0.97779000000000005</v>
      </c>
    </row>
    <row r="27" spans="1:13" x14ac:dyDescent="0.2">
      <c r="A27" s="49">
        <v>0.6</v>
      </c>
      <c r="B27" s="52">
        <f t="shared" si="0"/>
        <v>0.90585000000000004</v>
      </c>
      <c r="D27" s="1">
        <v>0.94665999999999995</v>
      </c>
      <c r="E27" s="1">
        <v>0.94667999999999997</v>
      </c>
      <c r="F27" s="1">
        <v>0.94667999999999997</v>
      </c>
      <c r="G27" s="1">
        <v>0.94664000000000004</v>
      </c>
      <c r="H27" s="1">
        <v>0.71550000000000002</v>
      </c>
      <c r="I27" s="1">
        <v>0.49541000000000002</v>
      </c>
      <c r="J27" s="1">
        <v>0.90585000000000004</v>
      </c>
      <c r="K27" s="1">
        <v>0.58226</v>
      </c>
      <c r="L27" s="1">
        <v>0.13968</v>
      </c>
      <c r="M27" s="1">
        <v>0.97494999999999998</v>
      </c>
    </row>
    <row r="28" spans="1:13" x14ac:dyDescent="0.2">
      <c r="A28" s="49">
        <v>0.65</v>
      </c>
      <c r="B28" s="52">
        <f t="shared" si="0"/>
        <v>0.89924000000000004</v>
      </c>
      <c r="D28" s="1">
        <v>0.94189999999999996</v>
      </c>
      <c r="E28" s="1">
        <v>0.94193000000000005</v>
      </c>
      <c r="F28" s="1">
        <v>0.94193000000000005</v>
      </c>
      <c r="G28" s="1">
        <v>0.94191999999999998</v>
      </c>
      <c r="H28" s="1">
        <v>0.69708999999999999</v>
      </c>
      <c r="I28" s="1">
        <v>0.46344000000000002</v>
      </c>
      <c r="J28" s="1">
        <v>0.89924000000000004</v>
      </c>
      <c r="K28" s="1">
        <v>0.56835000000000002</v>
      </c>
      <c r="L28" s="1">
        <v>0.12975</v>
      </c>
      <c r="M28" s="1">
        <v>0.97211999999999998</v>
      </c>
    </row>
    <row r="29" spans="1:13" x14ac:dyDescent="0.2">
      <c r="A29" s="49">
        <v>0.7</v>
      </c>
      <c r="B29" s="52">
        <f t="shared" si="0"/>
        <v>0.89261000000000001</v>
      </c>
      <c r="D29" s="1">
        <v>0.93708999999999998</v>
      </c>
      <c r="E29" s="1">
        <v>0.93711999999999995</v>
      </c>
      <c r="F29" s="1">
        <v>0.93713000000000002</v>
      </c>
      <c r="G29" s="1">
        <v>0.93713999999999997</v>
      </c>
      <c r="H29" s="1">
        <v>0.67988999999999999</v>
      </c>
      <c r="I29" s="1">
        <v>0.43395</v>
      </c>
      <c r="J29" s="1">
        <v>0.89261000000000001</v>
      </c>
      <c r="K29" s="1">
        <v>0.55469999999999997</v>
      </c>
      <c r="L29" s="1">
        <v>0.12136</v>
      </c>
      <c r="M29" s="1">
        <v>0.96924999999999994</v>
      </c>
    </row>
    <row r="30" spans="1:13" x14ac:dyDescent="0.2">
      <c r="A30" s="49">
        <v>0.75</v>
      </c>
      <c r="B30" s="52">
        <f t="shared" si="0"/>
        <v>0.88595000000000002</v>
      </c>
      <c r="D30" s="1">
        <v>0.93228</v>
      </c>
      <c r="E30" s="1">
        <v>0.93230999999999997</v>
      </c>
      <c r="F30" s="1">
        <v>0.93232000000000004</v>
      </c>
      <c r="G30" s="1">
        <v>0.93230000000000002</v>
      </c>
      <c r="H30" s="1">
        <v>0.66354999999999997</v>
      </c>
      <c r="I30" s="1">
        <v>0.40616999999999998</v>
      </c>
      <c r="J30" s="1">
        <v>0.88595000000000002</v>
      </c>
      <c r="K30" s="1">
        <v>0.54130999999999996</v>
      </c>
      <c r="L30" s="1">
        <v>0.11409</v>
      </c>
      <c r="M30" s="1">
        <v>0.96641999999999995</v>
      </c>
    </row>
    <row r="31" spans="1:13" x14ac:dyDescent="0.2">
      <c r="A31" s="49">
        <v>0.8</v>
      </c>
      <c r="B31" s="52">
        <f t="shared" si="0"/>
        <v>0.87927999999999995</v>
      </c>
      <c r="D31" s="1">
        <v>0.92740999999999996</v>
      </c>
      <c r="E31" s="1">
        <v>0.92744000000000004</v>
      </c>
      <c r="F31" s="1">
        <v>0.92745999999999995</v>
      </c>
      <c r="G31" s="1">
        <v>0.92745999999999995</v>
      </c>
      <c r="H31" s="1">
        <v>0.64803999999999995</v>
      </c>
      <c r="I31" s="1">
        <v>0.38002000000000002</v>
      </c>
      <c r="J31" s="1">
        <v>0.87927999999999995</v>
      </c>
      <c r="K31" s="1">
        <v>0.52817000000000003</v>
      </c>
      <c r="L31" s="1">
        <v>0.10765</v>
      </c>
      <c r="M31" s="1">
        <v>0.96357999999999999</v>
      </c>
    </row>
    <row r="32" spans="1:13" x14ac:dyDescent="0.2">
      <c r="A32" s="49">
        <v>0.85</v>
      </c>
      <c r="B32" s="52">
        <f t="shared" si="0"/>
        <v>0.87256999999999996</v>
      </c>
      <c r="D32" s="1">
        <v>0.92247999999999997</v>
      </c>
      <c r="E32" s="1">
        <v>0.92252000000000001</v>
      </c>
      <c r="F32" s="1">
        <v>0.92254000000000003</v>
      </c>
      <c r="G32" s="1">
        <v>0.92256000000000005</v>
      </c>
      <c r="H32" s="1">
        <v>0.63329000000000002</v>
      </c>
      <c r="I32" s="1">
        <v>0.35542000000000001</v>
      </c>
      <c r="J32" s="1">
        <v>0.87256999999999996</v>
      </c>
      <c r="K32" s="1">
        <v>0.51527999999999996</v>
      </c>
      <c r="L32" s="1">
        <v>0.10186000000000001</v>
      </c>
      <c r="M32" s="1">
        <v>0.96074999999999999</v>
      </c>
    </row>
    <row r="33" spans="1:13" x14ac:dyDescent="0.2">
      <c r="A33" s="49">
        <v>0.9</v>
      </c>
      <c r="B33" s="52">
        <f t="shared" si="0"/>
        <v>0.86582999999999999</v>
      </c>
      <c r="D33" s="1">
        <v>0.91761000000000004</v>
      </c>
      <c r="E33" s="1">
        <v>0.91759000000000002</v>
      </c>
      <c r="F33" s="1">
        <v>0.91761000000000004</v>
      </c>
      <c r="G33" s="1">
        <v>0.91759000000000002</v>
      </c>
      <c r="H33" s="1">
        <v>0.61928000000000005</v>
      </c>
      <c r="I33" s="1">
        <v>0.33227000000000001</v>
      </c>
      <c r="J33" s="1">
        <v>0.86582999999999999</v>
      </c>
      <c r="K33" s="1">
        <v>0.50238000000000005</v>
      </c>
      <c r="L33" s="1">
        <v>9.6564999999999998E-2</v>
      </c>
      <c r="M33" s="1">
        <v>0.95791000000000004</v>
      </c>
    </row>
    <row r="34" spans="1:13" x14ac:dyDescent="0.2">
      <c r="A34" s="49">
        <v>1</v>
      </c>
      <c r="B34" s="52">
        <f t="shared" si="0"/>
        <v>0.85224999999999995</v>
      </c>
      <c r="D34" s="1">
        <v>0.90763000000000005</v>
      </c>
      <c r="E34" s="1">
        <v>0.90768000000000004</v>
      </c>
      <c r="F34" s="1">
        <v>0.90764999999999996</v>
      </c>
      <c r="G34" s="1">
        <v>0.90766999999999998</v>
      </c>
      <c r="H34" s="1">
        <v>0.59328999999999998</v>
      </c>
      <c r="I34" s="1">
        <v>0.29006999999999999</v>
      </c>
      <c r="J34" s="1">
        <v>0.85224999999999995</v>
      </c>
      <c r="K34" s="1">
        <v>0.47685</v>
      </c>
      <c r="L34" s="1">
        <v>8.6992E-2</v>
      </c>
      <c r="M34" s="1">
        <v>0.95223999999999998</v>
      </c>
    </row>
    <row r="35" spans="1:13" x14ac:dyDescent="0.2">
      <c r="A35" s="49">
        <v>1.1000000000000001</v>
      </c>
      <c r="B35" s="52">
        <f t="shared" si="0"/>
        <v>0.83850999999999998</v>
      </c>
      <c r="D35" s="1">
        <v>0.89759999999999995</v>
      </c>
      <c r="E35" s="1">
        <v>0.89759</v>
      </c>
      <c r="F35" s="1">
        <v>0.89763000000000004</v>
      </c>
      <c r="G35" s="1">
        <v>0.89763000000000004</v>
      </c>
      <c r="H35" s="1">
        <v>0.56981000000000004</v>
      </c>
      <c r="I35" s="1">
        <v>0.25281999999999999</v>
      </c>
      <c r="J35" s="1">
        <v>0.83850999999999998</v>
      </c>
      <c r="K35" s="1">
        <v>0.45232</v>
      </c>
      <c r="L35" s="1">
        <v>7.8570000000000001E-2</v>
      </c>
      <c r="M35" s="1">
        <v>0.94657000000000002</v>
      </c>
    </row>
    <row r="36" spans="1:13" x14ac:dyDescent="0.2">
      <c r="A36" s="49">
        <v>1.2</v>
      </c>
      <c r="B36" s="52">
        <f t="shared" si="0"/>
        <v>0.82460999999999995</v>
      </c>
      <c r="D36" s="1">
        <v>0.88739000000000001</v>
      </c>
      <c r="E36" s="1">
        <v>0.88744000000000001</v>
      </c>
      <c r="F36" s="1">
        <v>0.88744000000000001</v>
      </c>
      <c r="G36" s="1">
        <v>0.88746000000000003</v>
      </c>
      <c r="H36" s="1">
        <v>0.54847999999999997</v>
      </c>
      <c r="I36" s="1">
        <v>0.22001000000000001</v>
      </c>
      <c r="J36" s="1">
        <v>0.82460999999999995</v>
      </c>
      <c r="K36" s="1">
        <v>0.42909000000000003</v>
      </c>
      <c r="L36" s="1">
        <v>7.1079000000000003E-2</v>
      </c>
      <c r="M36" s="1">
        <v>0.94093000000000004</v>
      </c>
    </row>
    <row r="37" spans="1:13" x14ac:dyDescent="0.2">
      <c r="A37" s="49">
        <v>1.3</v>
      </c>
      <c r="B37" s="52">
        <f t="shared" si="0"/>
        <v>0.81062999999999996</v>
      </c>
      <c r="D37" s="1">
        <v>0.87712000000000001</v>
      </c>
      <c r="E37" s="1">
        <v>0.87717999999999996</v>
      </c>
      <c r="F37" s="1">
        <v>0.87717999999999996</v>
      </c>
      <c r="G37" s="1">
        <v>0.87717999999999996</v>
      </c>
      <c r="H37" s="1">
        <v>0.52915999999999996</v>
      </c>
      <c r="I37" s="1">
        <v>0.19106999999999999</v>
      </c>
      <c r="J37" s="1">
        <v>0.81062999999999996</v>
      </c>
      <c r="K37" s="1">
        <v>0.40706999999999999</v>
      </c>
      <c r="L37" s="1">
        <v>6.4340999999999995E-2</v>
      </c>
      <c r="M37" s="1">
        <v>0.93525999999999998</v>
      </c>
    </row>
    <row r="38" spans="1:13" x14ac:dyDescent="0.2">
      <c r="A38" s="49">
        <v>1.4</v>
      </c>
      <c r="B38" s="52">
        <f t="shared" si="0"/>
        <v>0.79610999999999998</v>
      </c>
      <c r="D38" s="1">
        <v>0.86673</v>
      </c>
      <c r="E38" s="1">
        <v>0.86680000000000001</v>
      </c>
      <c r="F38" s="1">
        <v>0.86680999999999997</v>
      </c>
      <c r="G38" s="1">
        <v>0.86677000000000004</v>
      </c>
      <c r="H38" s="1">
        <v>0.51139999999999997</v>
      </c>
      <c r="I38" s="1">
        <v>0.16520000000000001</v>
      </c>
      <c r="J38" s="1">
        <v>0.79610999999999998</v>
      </c>
      <c r="K38" s="1">
        <v>0.38619999999999999</v>
      </c>
      <c r="L38" s="1">
        <v>5.8270000000000002E-2</v>
      </c>
      <c r="M38" s="1">
        <v>0.92962</v>
      </c>
    </row>
    <row r="39" spans="1:13" x14ac:dyDescent="0.2">
      <c r="A39" s="49">
        <v>1.6</v>
      </c>
      <c r="B39" s="52">
        <f t="shared" si="0"/>
        <v>0.76619999999999999</v>
      </c>
      <c r="D39" s="1">
        <v>0.84572000000000003</v>
      </c>
      <c r="E39" s="1">
        <v>0.84574000000000005</v>
      </c>
      <c r="F39" s="1">
        <v>0.84577999999999998</v>
      </c>
      <c r="G39" s="1">
        <v>0.84577999999999998</v>
      </c>
      <c r="H39" s="1">
        <v>0.48091</v>
      </c>
      <c r="I39" s="1">
        <v>0.12339</v>
      </c>
      <c r="J39" s="1">
        <v>0.76619999999999999</v>
      </c>
      <c r="K39" s="1">
        <v>0.34764</v>
      </c>
      <c r="L39" s="1">
        <v>4.7828000000000002E-2</v>
      </c>
      <c r="M39" s="1">
        <v>0.91835999999999995</v>
      </c>
    </row>
    <row r="40" spans="1:13" x14ac:dyDescent="0.2">
      <c r="A40" s="49">
        <v>1.8</v>
      </c>
      <c r="B40" s="52">
        <f t="shared" si="0"/>
        <v>0.73685</v>
      </c>
      <c r="D40" s="1">
        <v>0.82401000000000002</v>
      </c>
      <c r="E40" s="1">
        <v>0.82403999999999999</v>
      </c>
      <c r="F40" s="1">
        <v>0.82403999999999999</v>
      </c>
      <c r="G40" s="1">
        <v>0.82406000000000001</v>
      </c>
      <c r="H40" s="1">
        <v>0.45579999999999998</v>
      </c>
      <c r="I40" s="1">
        <v>9.2035000000000006E-2</v>
      </c>
      <c r="J40" s="1">
        <v>0.73685</v>
      </c>
      <c r="K40" s="1">
        <v>0.31269999999999998</v>
      </c>
      <c r="L40" s="1">
        <v>3.9253000000000003E-2</v>
      </c>
      <c r="M40" s="1">
        <v>0.90715999999999997</v>
      </c>
    </row>
    <row r="41" spans="1:13" x14ac:dyDescent="0.2">
      <c r="A41" s="49">
        <v>2</v>
      </c>
      <c r="B41" s="52">
        <f t="shared" si="0"/>
        <v>0.70813000000000004</v>
      </c>
      <c r="D41" s="1">
        <v>0.80106999999999995</v>
      </c>
      <c r="E41" s="1">
        <v>0.80103999999999997</v>
      </c>
      <c r="F41" s="1">
        <v>0.80106999999999995</v>
      </c>
      <c r="G41" s="1">
        <v>0.80105999999999999</v>
      </c>
      <c r="H41" s="1">
        <v>0.43475999999999998</v>
      </c>
      <c r="I41" s="1">
        <v>6.8546999999999997E-2</v>
      </c>
      <c r="J41" s="1">
        <v>0.70813000000000004</v>
      </c>
      <c r="K41" s="1">
        <v>0.28062999999999999</v>
      </c>
      <c r="L41" s="1">
        <v>3.2185999999999999E-2</v>
      </c>
      <c r="M41" s="1">
        <v>0.89595000000000002</v>
      </c>
    </row>
    <row r="42" spans="1:13" x14ac:dyDescent="0.2">
      <c r="A42" s="49">
        <v>2.2000000000000002</v>
      </c>
      <c r="B42" s="52">
        <f t="shared" si="0"/>
        <v>0.67984999999999995</v>
      </c>
      <c r="D42" s="1">
        <v>0.77829999999999999</v>
      </c>
      <c r="E42" s="1">
        <v>0.77829000000000004</v>
      </c>
      <c r="F42" s="1">
        <v>0.77832999999999997</v>
      </c>
      <c r="G42" s="1">
        <v>0.77832000000000001</v>
      </c>
      <c r="H42" s="1">
        <v>0.41677999999999998</v>
      </c>
      <c r="I42" s="1">
        <v>5.0978999999999997E-2</v>
      </c>
      <c r="J42" s="1">
        <v>0.67984999999999995</v>
      </c>
      <c r="K42" s="1">
        <v>0.25198999999999999</v>
      </c>
      <c r="L42" s="1">
        <v>2.6374000000000002E-2</v>
      </c>
      <c r="M42" s="1">
        <v>0.88480999999999999</v>
      </c>
    </row>
    <row r="43" spans="1:13" x14ac:dyDescent="0.2">
      <c r="A43" s="49">
        <v>2.5</v>
      </c>
      <c r="B43" s="52">
        <f t="shared" si="0"/>
        <v>0.63863999999999999</v>
      </c>
      <c r="D43" s="1">
        <v>0.74461999999999995</v>
      </c>
      <c r="E43" s="1">
        <v>0.74461999999999995</v>
      </c>
      <c r="F43" s="1">
        <v>0.74463999999999997</v>
      </c>
      <c r="G43" s="1">
        <v>0.74461999999999995</v>
      </c>
      <c r="H43" s="1">
        <v>0.39354</v>
      </c>
      <c r="I43" s="1">
        <v>3.2643999999999999E-2</v>
      </c>
      <c r="J43" s="1">
        <v>0.63863999999999999</v>
      </c>
      <c r="K43" s="1">
        <v>0.21460000000000001</v>
      </c>
      <c r="L43" s="1">
        <v>1.9539000000000001E-2</v>
      </c>
      <c r="M43" s="1">
        <v>0.86814999999999998</v>
      </c>
    </row>
    <row r="44" spans="1:13" x14ac:dyDescent="0.2">
      <c r="A44" s="49">
        <v>2.8</v>
      </c>
      <c r="B44" s="52">
        <f t="shared" si="0"/>
        <v>0.59863</v>
      </c>
      <c r="D44" s="1">
        <v>0.71152000000000004</v>
      </c>
      <c r="E44" s="1">
        <v>0.71153999999999995</v>
      </c>
      <c r="F44" s="1">
        <v>0.71158999999999994</v>
      </c>
      <c r="G44" s="1">
        <v>0.71157999999999999</v>
      </c>
      <c r="H44" s="1">
        <v>0.37397000000000002</v>
      </c>
      <c r="I44" s="1">
        <v>2.0854999999999999E-2</v>
      </c>
      <c r="J44" s="1">
        <v>0.59863</v>
      </c>
      <c r="K44" s="1">
        <v>0.18295</v>
      </c>
      <c r="L44" s="1">
        <v>1.4449E-2</v>
      </c>
      <c r="M44" s="1">
        <v>0.85158</v>
      </c>
    </row>
    <row r="45" spans="1:13" x14ac:dyDescent="0.2">
      <c r="A45" s="49">
        <v>3.1</v>
      </c>
      <c r="B45" s="52">
        <f t="shared" si="0"/>
        <v>0.55955999999999995</v>
      </c>
      <c r="D45" s="1">
        <v>0.67913000000000001</v>
      </c>
      <c r="E45" s="1">
        <v>0.67915999999999999</v>
      </c>
      <c r="F45" s="1">
        <v>0.67913000000000001</v>
      </c>
      <c r="G45" s="1">
        <v>0.67915000000000003</v>
      </c>
      <c r="H45" s="1">
        <v>0.35692000000000002</v>
      </c>
      <c r="I45" s="1">
        <v>1.3305000000000001E-2</v>
      </c>
      <c r="J45" s="1">
        <v>0.55955999999999995</v>
      </c>
      <c r="K45" s="1">
        <v>0.15604000000000001</v>
      </c>
      <c r="L45" s="1">
        <v>1.0640999999999999E-2</v>
      </c>
      <c r="M45" s="1">
        <v>0.83511999999999997</v>
      </c>
    </row>
    <row r="46" spans="1:13" x14ac:dyDescent="0.2">
      <c r="A46" s="49">
        <v>3.4</v>
      </c>
      <c r="B46" s="52">
        <f t="shared" si="0"/>
        <v>0.52258000000000004</v>
      </c>
      <c r="D46" s="1">
        <v>0.64737999999999996</v>
      </c>
      <c r="E46" s="1">
        <v>0.64742999999999995</v>
      </c>
      <c r="F46" s="1">
        <v>0.64742999999999995</v>
      </c>
      <c r="G46" s="1">
        <v>0.64739000000000002</v>
      </c>
      <c r="H46" s="1">
        <v>0.34161999999999998</v>
      </c>
      <c r="I46" s="1">
        <v>8.4797999999999991E-3</v>
      </c>
      <c r="J46" s="1">
        <v>0.52258000000000004</v>
      </c>
      <c r="K46" s="1">
        <v>0.13317999999999999</v>
      </c>
      <c r="L46" s="1">
        <v>7.8335999999999996E-3</v>
      </c>
      <c r="M46" s="1">
        <v>0.81879999999999997</v>
      </c>
    </row>
    <row r="47" spans="1:13" x14ac:dyDescent="0.2">
      <c r="A47" s="49">
        <v>3.7</v>
      </c>
      <c r="B47" s="52">
        <f t="shared" si="0"/>
        <v>0.48762</v>
      </c>
      <c r="D47" s="1">
        <v>0.61521999999999999</v>
      </c>
      <c r="E47" s="1">
        <v>0.61523000000000005</v>
      </c>
      <c r="F47" s="1">
        <v>0.61519999999999997</v>
      </c>
      <c r="G47" s="1">
        <v>0.61519999999999997</v>
      </c>
      <c r="H47" s="1">
        <v>0.32755000000000001</v>
      </c>
      <c r="I47" s="1">
        <v>5.3994000000000004E-3</v>
      </c>
      <c r="J47" s="1">
        <v>0.48762</v>
      </c>
      <c r="K47" s="1">
        <v>0.11362999999999999</v>
      </c>
      <c r="L47" s="1">
        <v>5.7641999999999997E-3</v>
      </c>
      <c r="M47" s="1">
        <v>0.80256000000000005</v>
      </c>
    </row>
    <row r="48" spans="1:13" x14ac:dyDescent="0.2">
      <c r="A48" s="49">
        <v>4</v>
      </c>
      <c r="B48" s="52">
        <f t="shared" si="0"/>
        <v>0.45461000000000001</v>
      </c>
      <c r="D48" s="1">
        <v>0.58350999999999997</v>
      </c>
      <c r="E48" s="1">
        <v>0.58352999999999999</v>
      </c>
      <c r="F48" s="1">
        <v>0.58352999999999999</v>
      </c>
      <c r="G48" s="1">
        <v>0.58352000000000004</v>
      </c>
      <c r="H48" s="1">
        <v>0.31441000000000002</v>
      </c>
      <c r="I48" s="1">
        <v>3.4348999999999998E-3</v>
      </c>
      <c r="J48" s="1">
        <v>0.45461000000000001</v>
      </c>
      <c r="K48" s="1">
        <v>9.6958000000000003E-2</v>
      </c>
      <c r="L48" s="1">
        <v>4.2373000000000003E-3</v>
      </c>
      <c r="M48" s="1">
        <v>0.78624000000000005</v>
      </c>
    </row>
    <row r="49" spans="1:13" x14ac:dyDescent="0.2">
      <c r="A49" s="49">
        <v>4.4000000000000004</v>
      </c>
      <c r="B49" s="52">
        <f t="shared" si="0"/>
        <v>0.41325000000000001</v>
      </c>
      <c r="D49" s="1">
        <v>0.54323999999999995</v>
      </c>
      <c r="E49" s="1">
        <v>0.54325999999999997</v>
      </c>
      <c r="F49" s="1">
        <v>0.54325999999999997</v>
      </c>
      <c r="G49" s="1">
        <v>0.54325000000000001</v>
      </c>
      <c r="H49" s="1">
        <v>0.29787000000000002</v>
      </c>
      <c r="I49" s="1">
        <v>1.8772000000000001E-3</v>
      </c>
      <c r="J49" s="1">
        <v>0.41325000000000001</v>
      </c>
      <c r="K49" s="1">
        <v>7.8571000000000002E-2</v>
      </c>
      <c r="L49" s="1">
        <v>2.8096000000000002E-3</v>
      </c>
      <c r="M49" s="1">
        <v>0.76466000000000001</v>
      </c>
    </row>
    <row r="50" spans="1:13" x14ac:dyDescent="0.2">
      <c r="A50" s="49">
        <v>4.8</v>
      </c>
      <c r="B50" s="52">
        <f t="shared" si="0"/>
        <v>0.37504999999999999</v>
      </c>
      <c r="D50" s="1">
        <v>0.50516000000000005</v>
      </c>
      <c r="E50" s="1">
        <v>0.50519000000000003</v>
      </c>
      <c r="F50" s="1">
        <v>0.50519000000000003</v>
      </c>
      <c r="G50" s="1">
        <v>0.50517999999999996</v>
      </c>
      <c r="H50" s="1">
        <v>0.28155999999999998</v>
      </c>
      <c r="I50" s="1">
        <v>1.0250000000000001E-3</v>
      </c>
      <c r="J50" s="1">
        <v>0.37504999999999999</v>
      </c>
      <c r="K50" s="1">
        <v>6.3735E-2</v>
      </c>
      <c r="L50" s="1">
        <v>1.8614E-3</v>
      </c>
      <c r="M50" s="1">
        <v>0.74341000000000002</v>
      </c>
    </row>
    <row r="51" spans="1:13" x14ac:dyDescent="0.2">
      <c r="A51" s="49">
        <v>5.2</v>
      </c>
      <c r="B51" s="52">
        <f t="shared" si="0"/>
        <v>0.33995999999999998</v>
      </c>
      <c r="D51" s="1">
        <v>0.46922999999999998</v>
      </c>
      <c r="E51" s="1">
        <v>0.46923999999999999</v>
      </c>
      <c r="F51" s="1">
        <v>0.46923999999999999</v>
      </c>
      <c r="G51" s="1">
        <v>0.46923999999999999</v>
      </c>
      <c r="H51" s="1">
        <v>0.26608999999999999</v>
      </c>
      <c r="I51" s="1">
        <v>5.5942999999999998E-4</v>
      </c>
      <c r="J51" s="1">
        <v>0.33995999999999998</v>
      </c>
      <c r="K51" s="1">
        <v>5.1728000000000003E-2</v>
      </c>
      <c r="L51" s="1">
        <v>1.2321000000000001E-3</v>
      </c>
      <c r="M51" s="1">
        <v>0.72248999999999997</v>
      </c>
    </row>
    <row r="52" spans="1:13" x14ac:dyDescent="0.2">
      <c r="A52" s="49">
        <v>5.6</v>
      </c>
      <c r="B52" s="52">
        <f t="shared" si="0"/>
        <v>0.30735000000000001</v>
      </c>
      <c r="D52" s="1">
        <v>0.43534</v>
      </c>
      <c r="E52" s="1">
        <v>0.43536000000000002</v>
      </c>
      <c r="F52" s="1">
        <v>0.43536000000000002</v>
      </c>
      <c r="G52" s="1">
        <v>0.43536000000000002</v>
      </c>
      <c r="H52" s="1">
        <v>0.25142999999999999</v>
      </c>
      <c r="I52" s="1">
        <v>3.0527000000000001E-4</v>
      </c>
      <c r="J52" s="1">
        <v>0.30735000000000001</v>
      </c>
      <c r="K52" s="1">
        <v>4.1949E-2</v>
      </c>
      <c r="L52" s="1">
        <v>8.1526000000000005E-4</v>
      </c>
      <c r="M52" s="1">
        <v>0.70189999999999997</v>
      </c>
    </row>
    <row r="53" spans="1:13" x14ac:dyDescent="0.2">
      <c r="A53" s="49">
        <v>6</v>
      </c>
      <c r="B53" s="52">
        <f t="shared" si="0"/>
        <v>0.27723999999999999</v>
      </c>
      <c r="D53" s="1">
        <v>0.40344000000000002</v>
      </c>
      <c r="E53" s="1">
        <v>0.40345999999999999</v>
      </c>
      <c r="F53" s="1">
        <v>0.40345999999999999</v>
      </c>
      <c r="G53" s="1">
        <v>0.40344999999999998</v>
      </c>
      <c r="H53" s="1">
        <v>0.23749999999999999</v>
      </c>
      <c r="I53" s="1">
        <v>1.6658999999999999E-4</v>
      </c>
      <c r="J53" s="1">
        <v>0.27723999999999999</v>
      </c>
      <c r="K53" s="1">
        <v>3.4029999999999998E-2</v>
      </c>
      <c r="L53" s="1">
        <v>5.3908999999999999E-4</v>
      </c>
      <c r="M53" s="1">
        <v>0.68169999999999997</v>
      </c>
    </row>
    <row r="54" spans="1:13" x14ac:dyDescent="0.2">
      <c r="A54" s="49">
        <v>6.5</v>
      </c>
      <c r="B54" s="52">
        <f t="shared" si="0"/>
        <v>0.24368999999999999</v>
      </c>
      <c r="D54" s="1">
        <v>0.36625000000000002</v>
      </c>
      <c r="E54" s="1">
        <v>0.36625999999999997</v>
      </c>
      <c r="F54" s="1">
        <v>0.36625999999999997</v>
      </c>
      <c r="G54" s="1">
        <v>0.36625999999999997</v>
      </c>
      <c r="H54" s="1">
        <v>0.22101000000000001</v>
      </c>
      <c r="I54" s="1">
        <v>7.8172999999999998E-5</v>
      </c>
      <c r="J54" s="1">
        <v>0.24368999999999999</v>
      </c>
      <c r="K54" s="1">
        <v>2.6207999999999999E-2</v>
      </c>
      <c r="L54" s="1">
        <v>3.2123999999999998E-4</v>
      </c>
      <c r="M54" s="1">
        <v>0.65691999999999995</v>
      </c>
    </row>
    <row r="55" spans="1:13" x14ac:dyDescent="0.2">
      <c r="A55" s="49">
        <v>7</v>
      </c>
      <c r="B55" s="52">
        <f t="shared" si="0"/>
        <v>0.21414</v>
      </c>
      <c r="D55" s="1">
        <v>0.33189000000000002</v>
      </c>
      <c r="E55" s="1">
        <v>0.33189999999999997</v>
      </c>
      <c r="F55" s="1">
        <v>0.33189999999999997</v>
      </c>
      <c r="G55" s="1">
        <v>0.33189999999999997</v>
      </c>
      <c r="H55" s="1">
        <v>0.20549999999999999</v>
      </c>
      <c r="I55" s="1">
        <v>3.6721000000000003E-5</v>
      </c>
      <c r="J55" s="1">
        <v>0.21414</v>
      </c>
      <c r="K55" s="1">
        <v>2.0183E-2</v>
      </c>
      <c r="L55" s="1">
        <v>1.9122E-4</v>
      </c>
      <c r="M55" s="1">
        <v>0.63270000000000004</v>
      </c>
    </row>
    <row r="56" spans="1:13" x14ac:dyDescent="0.2">
      <c r="A56" s="49">
        <v>7.5</v>
      </c>
      <c r="B56" s="52">
        <f t="shared" si="0"/>
        <v>0.18815999999999999</v>
      </c>
      <c r="D56" s="30">
        <v>0.29953999999999997</v>
      </c>
      <c r="E56" s="30">
        <v>0.29954999999999998</v>
      </c>
      <c r="F56" s="30">
        <v>0.29954999999999998</v>
      </c>
      <c r="G56" s="30">
        <v>0.29954999999999998</v>
      </c>
      <c r="H56" s="30">
        <v>0.19089</v>
      </c>
      <c r="I56" s="30">
        <v>1.73E-5</v>
      </c>
      <c r="J56" s="30">
        <v>0.18815999999999999</v>
      </c>
      <c r="K56" s="30">
        <v>1.5526999999999999E-2</v>
      </c>
      <c r="L56" s="30">
        <v>1.1376E-4</v>
      </c>
      <c r="M56" s="30">
        <v>0.60902999999999996</v>
      </c>
    </row>
    <row r="57" spans="1:13" x14ac:dyDescent="0.2">
      <c r="A57" s="49">
        <v>8</v>
      </c>
      <c r="B57" s="52">
        <f t="shared" si="0"/>
        <v>0.1653</v>
      </c>
      <c r="D57" s="1">
        <v>0.27004</v>
      </c>
      <c r="E57" s="1">
        <v>0.27005000000000001</v>
      </c>
      <c r="F57" s="1">
        <v>0.27005000000000001</v>
      </c>
      <c r="G57" s="1">
        <v>0.27005000000000001</v>
      </c>
      <c r="H57" s="1">
        <v>0.17715</v>
      </c>
      <c r="I57" s="1">
        <v>8.1959000000000006E-6</v>
      </c>
      <c r="J57" s="1">
        <v>0.1653</v>
      </c>
      <c r="K57" s="1">
        <v>1.1944E-2</v>
      </c>
      <c r="L57" s="1">
        <v>6.7626999999999995E-5</v>
      </c>
      <c r="M57" s="1">
        <v>0.58521999999999996</v>
      </c>
    </row>
    <row r="58" spans="1:13" x14ac:dyDescent="0.2">
      <c r="A58" s="49">
        <v>8.5</v>
      </c>
      <c r="B58" s="52">
        <f t="shared" si="0"/>
        <v>0.14509</v>
      </c>
      <c r="D58" s="1">
        <v>0.2432</v>
      </c>
      <c r="E58" s="1">
        <v>0.24321000000000001</v>
      </c>
      <c r="F58" s="1">
        <v>0.24321000000000001</v>
      </c>
      <c r="G58" s="1">
        <v>0.24321000000000001</v>
      </c>
      <c r="H58" s="1">
        <v>0.16422999999999999</v>
      </c>
      <c r="I58" s="1">
        <v>3.9214999999999996E-6</v>
      </c>
      <c r="J58" s="1">
        <v>0.14509</v>
      </c>
      <c r="K58" s="1">
        <v>9.1859999999999997E-3</v>
      </c>
      <c r="L58" s="1">
        <v>4.0187E-5</v>
      </c>
      <c r="M58" s="1">
        <v>0.56198999999999999</v>
      </c>
    </row>
    <row r="59" spans="1:13" x14ac:dyDescent="0.2">
      <c r="A59" s="49">
        <v>9</v>
      </c>
      <c r="B59" s="52">
        <f t="shared" si="0"/>
        <v>0.12734000000000001</v>
      </c>
      <c r="D59" s="1">
        <v>0.21881</v>
      </c>
      <c r="E59" s="1">
        <v>0.21881</v>
      </c>
      <c r="F59" s="1">
        <v>0.21881999999999999</v>
      </c>
      <c r="G59" s="1">
        <v>0.21881</v>
      </c>
      <c r="H59" s="1">
        <v>0.152</v>
      </c>
      <c r="I59" s="1">
        <v>1.9087E-6</v>
      </c>
      <c r="J59" s="1">
        <v>0.12734000000000001</v>
      </c>
      <c r="K59" s="1">
        <v>7.0615000000000001E-3</v>
      </c>
      <c r="L59" s="1">
        <v>2.3873E-5</v>
      </c>
      <c r="M59" s="1">
        <v>0.53949999999999998</v>
      </c>
    </row>
    <row r="60" spans="1:13" x14ac:dyDescent="0.2">
      <c r="A60" s="49">
        <v>10</v>
      </c>
      <c r="B60" s="52">
        <f t="shared" si="0"/>
        <v>9.8137000000000002E-2</v>
      </c>
      <c r="D60" s="1">
        <v>0.17657</v>
      </c>
      <c r="E60" s="1">
        <v>0.17657</v>
      </c>
      <c r="F60" s="1">
        <v>0.17657</v>
      </c>
      <c r="G60" s="1">
        <v>0.17657</v>
      </c>
      <c r="H60" s="1">
        <v>0.12959000000000001</v>
      </c>
      <c r="I60" s="1">
        <v>5.0009000000000003E-7</v>
      </c>
      <c r="J60" s="1">
        <v>9.8137000000000002E-2</v>
      </c>
      <c r="K60" s="1">
        <v>4.1669000000000003E-3</v>
      </c>
      <c r="L60" s="1">
        <v>8.4099000000000006E-6</v>
      </c>
      <c r="M60" s="1">
        <v>0.49671999999999999</v>
      </c>
    </row>
    <row r="61" spans="1:13" x14ac:dyDescent="0.2">
      <c r="A61" s="49">
        <v>11</v>
      </c>
      <c r="B61" s="52">
        <f t="shared" si="0"/>
        <v>7.5693999999999997E-2</v>
      </c>
      <c r="D61" s="1">
        <v>0.14176</v>
      </c>
      <c r="E61" s="1">
        <v>0.14176</v>
      </c>
      <c r="F61" s="1">
        <v>0.14176</v>
      </c>
      <c r="G61" s="1">
        <v>0.14176</v>
      </c>
      <c r="H61" s="1">
        <v>0.11020000000000001</v>
      </c>
      <c r="I61" s="1">
        <v>1.6733999999999999E-7</v>
      </c>
      <c r="J61" s="1">
        <v>7.5693999999999997E-2</v>
      </c>
      <c r="K61" s="1">
        <v>2.4535999999999998E-3</v>
      </c>
      <c r="L61" s="1">
        <v>2.9579999999999999E-6</v>
      </c>
      <c r="M61" s="1">
        <v>0.45669999999999999</v>
      </c>
    </row>
    <row r="62" spans="1:13" x14ac:dyDescent="0.2">
      <c r="A62" s="49">
        <v>12</v>
      </c>
      <c r="B62" s="52">
        <f t="shared" si="0"/>
        <v>5.8428000000000001E-2</v>
      </c>
      <c r="D62" s="30">
        <v>0.11333</v>
      </c>
      <c r="E62" s="30">
        <v>0.11334</v>
      </c>
      <c r="F62" s="30">
        <v>0.11334</v>
      </c>
      <c r="G62" s="30">
        <v>0.11333</v>
      </c>
      <c r="H62" s="30">
        <v>9.3475000000000003E-2</v>
      </c>
      <c r="I62" s="30">
        <v>7.6938999999999998E-8</v>
      </c>
      <c r="J62" s="30">
        <v>5.8428000000000001E-2</v>
      </c>
      <c r="K62" s="30">
        <v>1.4418E-3</v>
      </c>
      <c r="L62" s="30">
        <v>1.0392999999999999E-6</v>
      </c>
      <c r="M62" s="30">
        <v>0.41935</v>
      </c>
    </row>
    <row r="63" spans="1:13" x14ac:dyDescent="0.2">
      <c r="A63" s="49">
        <v>13</v>
      </c>
      <c r="B63" s="52">
        <f t="shared" si="0"/>
        <v>4.5156000000000002E-2</v>
      </c>
      <c r="D63" s="1">
        <v>9.0370000000000006E-2</v>
      </c>
      <c r="E63" s="1">
        <v>9.0369000000000005E-2</v>
      </c>
      <c r="F63" s="1">
        <v>9.0372999999999995E-2</v>
      </c>
      <c r="G63" s="1">
        <v>9.0368000000000004E-2</v>
      </c>
      <c r="H63" s="1">
        <v>7.9086000000000004E-2</v>
      </c>
      <c r="I63" s="1">
        <v>4.4757000000000002E-8</v>
      </c>
      <c r="J63" s="1">
        <v>4.5156000000000002E-2</v>
      </c>
      <c r="K63" s="1">
        <v>8.4537000000000002E-4</v>
      </c>
      <c r="L63" s="1">
        <v>3.6469000000000002E-7</v>
      </c>
      <c r="M63" s="1">
        <v>0.38456000000000001</v>
      </c>
    </row>
    <row r="64" spans="1:13" x14ac:dyDescent="0.2">
      <c r="A64" s="49">
        <v>14</v>
      </c>
      <c r="B64" s="52">
        <f t="shared" si="0"/>
        <v>3.4958999999999997E-2</v>
      </c>
      <c r="D64" s="1">
        <v>7.1861999999999995E-2</v>
      </c>
      <c r="E64" s="1">
        <v>7.1862999999999996E-2</v>
      </c>
      <c r="F64" s="1">
        <v>7.1868000000000001E-2</v>
      </c>
      <c r="G64" s="1">
        <v>7.1865999999999999E-2</v>
      </c>
      <c r="H64" s="1">
        <v>6.6657999999999995E-2</v>
      </c>
      <c r="I64" s="1">
        <v>2.9070000000000002E-8</v>
      </c>
      <c r="J64" s="1">
        <v>3.4958999999999997E-2</v>
      </c>
      <c r="K64" s="1">
        <v>4.9498999999999995E-4</v>
      </c>
      <c r="L64" s="1">
        <v>1.2783E-7</v>
      </c>
      <c r="M64" s="1">
        <v>0.35219</v>
      </c>
    </row>
    <row r="65" spans="1:13" x14ac:dyDescent="0.2">
      <c r="A65" s="49">
        <v>15</v>
      </c>
      <c r="B65" s="52">
        <f t="shared" si="0"/>
        <v>2.7126000000000001E-2</v>
      </c>
      <c r="D65" s="1">
        <v>5.6934999999999999E-2</v>
      </c>
      <c r="E65" s="1">
        <v>5.6937000000000001E-2</v>
      </c>
      <c r="F65" s="1">
        <v>5.6937000000000001E-2</v>
      </c>
      <c r="G65" s="1">
        <v>5.6937000000000001E-2</v>
      </c>
      <c r="H65" s="1">
        <v>5.6056000000000002E-2</v>
      </c>
      <c r="I65" s="1">
        <v>1.9630000000000001E-8</v>
      </c>
      <c r="J65" s="1">
        <v>2.7126000000000001E-2</v>
      </c>
      <c r="K65" s="1">
        <v>2.8928999999999999E-4</v>
      </c>
      <c r="L65" s="1">
        <v>4.4752999999999997E-8</v>
      </c>
      <c r="M65" s="1">
        <v>0.3221</v>
      </c>
    </row>
    <row r="66" spans="1:13" x14ac:dyDescent="0.2">
      <c r="A66" s="49">
        <v>16</v>
      </c>
      <c r="B66" s="52">
        <f t="shared" si="0"/>
        <v>2.1103E-2</v>
      </c>
      <c r="D66" s="1">
        <v>4.5023000000000001E-2</v>
      </c>
      <c r="E66" s="1">
        <v>4.5024000000000002E-2</v>
      </c>
      <c r="F66" s="1">
        <v>4.5025000000000003E-2</v>
      </c>
      <c r="G66" s="1">
        <v>4.5024000000000002E-2</v>
      </c>
      <c r="H66" s="1">
        <v>4.7059999999999998E-2</v>
      </c>
      <c r="I66" s="1">
        <v>1.3410000000000001E-8</v>
      </c>
      <c r="J66" s="1">
        <v>2.1103E-2</v>
      </c>
      <c r="K66" s="1">
        <v>1.6891000000000001E-4</v>
      </c>
      <c r="L66" s="1">
        <v>1.5647999999999999E-8</v>
      </c>
      <c r="M66" s="1">
        <v>0.29381000000000002</v>
      </c>
    </row>
    <row r="67" spans="1:13" x14ac:dyDescent="0.2">
      <c r="A67" s="49">
        <v>17</v>
      </c>
      <c r="B67" s="52">
        <f t="shared" si="0"/>
        <v>1.6451E-2</v>
      </c>
      <c r="D67" s="1">
        <v>3.5538E-2</v>
      </c>
      <c r="E67" s="1">
        <v>3.5539000000000001E-2</v>
      </c>
      <c r="F67" s="1">
        <v>3.5539000000000001E-2</v>
      </c>
      <c r="G67" s="1">
        <v>3.5538E-2</v>
      </c>
      <c r="H67" s="1">
        <v>3.9438000000000001E-2</v>
      </c>
      <c r="I67" s="1">
        <v>9.1853999999999993E-9</v>
      </c>
      <c r="J67" s="1">
        <v>1.6451E-2</v>
      </c>
      <c r="K67" s="1">
        <v>9.8525999999999998E-5</v>
      </c>
      <c r="L67" s="1">
        <v>5.4644999999999999E-9</v>
      </c>
      <c r="M67" s="1">
        <v>0.26767999999999997</v>
      </c>
    </row>
    <row r="68" spans="1:13" x14ac:dyDescent="0.2">
      <c r="A68" s="49">
        <v>18</v>
      </c>
      <c r="B68" s="52">
        <f t="shared" ref="B68:B94" si="1">J68</f>
        <v>1.2855999999999999E-2</v>
      </c>
      <c r="D68" s="1">
        <v>2.7990999999999999E-2</v>
      </c>
      <c r="E68" s="1">
        <v>2.7992E-2</v>
      </c>
      <c r="F68" s="1">
        <v>2.7992E-2</v>
      </c>
      <c r="G68" s="1">
        <v>2.7990999999999999E-2</v>
      </c>
      <c r="H68" s="1">
        <v>3.2985E-2</v>
      </c>
      <c r="I68" s="1">
        <v>6.2883000000000003E-9</v>
      </c>
      <c r="J68" s="1">
        <v>1.2855999999999999E-2</v>
      </c>
      <c r="K68" s="1">
        <v>5.7368999999999999E-5</v>
      </c>
      <c r="L68" s="1">
        <v>1.9058000000000002E-9</v>
      </c>
      <c r="M68" s="1">
        <v>0.24368000000000001</v>
      </c>
    </row>
    <row r="69" spans="1:13" x14ac:dyDescent="0.2">
      <c r="A69" s="49">
        <v>20</v>
      </c>
      <c r="B69" s="52">
        <f t="shared" si="1"/>
        <v>7.9109000000000002E-3</v>
      </c>
      <c r="D69" s="1">
        <v>1.7274999999999999E-2</v>
      </c>
      <c r="E69" s="1">
        <v>1.7276E-2</v>
      </c>
      <c r="F69" s="1">
        <v>1.7274999999999999E-2</v>
      </c>
      <c r="G69" s="1">
        <v>1.7274999999999999E-2</v>
      </c>
      <c r="H69" s="1">
        <v>2.2948E-2</v>
      </c>
      <c r="I69" s="1">
        <v>2.9382E-9</v>
      </c>
      <c r="J69" s="1">
        <v>7.9109000000000002E-3</v>
      </c>
      <c r="K69" s="1">
        <v>1.9375999999999999E-5</v>
      </c>
      <c r="L69" s="1">
        <v>2.3084E-10</v>
      </c>
      <c r="M69" s="1">
        <v>0.20141999999999999</v>
      </c>
    </row>
    <row r="70" spans="1:13" x14ac:dyDescent="0.2">
      <c r="A70" s="49">
        <v>22</v>
      </c>
      <c r="B70" s="52">
        <f t="shared" si="1"/>
        <v>4.9106999999999996E-3</v>
      </c>
      <c r="D70" s="1">
        <v>1.0597000000000001E-2</v>
      </c>
      <c r="E70" s="1">
        <v>1.0597000000000001E-2</v>
      </c>
      <c r="F70" s="1">
        <v>1.0597000000000001E-2</v>
      </c>
      <c r="G70" s="1">
        <v>1.0597000000000001E-2</v>
      </c>
      <c r="H70" s="1">
        <v>1.5886999999999998E-2</v>
      </c>
      <c r="I70" s="1">
        <v>1.3668000000000001E-9</v>
      </c>
      <c r="J70" s="1">
        <v>4.9106999999999996E-3</v>
      </c>
      <c r="K70" s="1">
        <v>6.5273000000000002E-6</v>
      </c>
      <c r="L70" s="1">
        <v>2.7826E-11</v>
      </c>
      <c r="M70" s="1">
        <v>0.16594</v>
      </c>
    </row>
    <row r="71" spans="1:13" x14ac:dyDescent="0.2">
      <c r="A71" s="49">
        <v>24</v>
      </c>
      <c r="B71" s="52">
        <f t="shared" si="1"/>
        <v>3.0737999999999998E-3</v>
      </c>
      <c r="D71" s="1">
        <v>6.4679000000000004E-3</v>
      </c>
      <c r="E71" s="1">
        <v>6.4678000000000001E-3</v>
      </c>
      <c r="F71" s="1">
        <v>6.4678000000000001E-3</v>
      </c>
      <c r="G71" s="1">
        <v>6.4678000000000001E-3</v>
      </c>
      <c r="H71" s="1">
        <v>1.0936E-2</v>
      </c>
      <c r="I71" s="1">
        <v>6.3387999999999999E-10</v>
      </c>
      <c r="J71" s="1">
        <v>3.0737999999999998E-3</v>
      </c>
      <c r="K71" s="1">
        <v>2.1932E-6</v>
      </c>
      <c r="L71" s="1">
        <v>3.3353000000000001E-12</v>
      </c>
      <c r="M71" s="1">
        <v>0.13611999999999999</v>
      </c>
    </row>
    <row r="72" spans="1:13" x14ac:dyDescent="0.2">
      <c r="A72" s="49">
        <v>26</v>
      </c>
      <c r="B72" s="52">
        <f t="shared" si="1"/>
        <v>1.9375E-3</v>
      </c>
      <c r="D72" s="1">
        <v>3.9297000000000004E-3</v>
      </c>
      <c r="E72" s="1">
        <v>3.9297999999999998E-3</v>
      </c>
      <c r="F72" s="1">
        <v>3.9299000000000001E-3</v>
      </c>
      <c r="G72" s="1">
        <v>3.9297999999999998E-3</v>
      </c>
      <c r="H72" s="1">
        <v>7.4986000000000002E-3</v>
      </c>
      <c r="I72" s="1">
        <v>2.9242999999999999E-10</v>
      </c>
      <c r="J72" s="1">
        <v>1.9375E-3</v>
      </c>
      <c r="K72" s="1">
        <v>7.3496000000000001E-7</v>
      </c>
      <c r="L72" s="1">
        <v>3.9800999999999999E-13</v>
      </c>
      <c r="M72" s="1">
        <v>0.11131000000000001</v>
      </c>
    </row>
    <row r="73" spans="1:13" x14ac:dyDescent="0.2">
      <c r="A73" s="49">
        <v>28</v>
      </c>
      <c r="B73" s="52">
        <f t="shared" si="1"/>
        <v>1.2283999999999999E-3</v>
      </c>
      <c r="D73" s="1">
        <v>2.3793E-3</v>
      </c>
      <c r="E73" s="1">
        <v>2.3793E-3</v>
      </c>
      <c r="F73" s="1">
        <v>2.3793999999999998E-3</v>
      </c>
      <c r="G73" s="1">
        <v>2.3793E-3</v>
      </c>
      <c r="H73" s="1">
        <v>5.1196000000000002E-3</v>
      </c>
      <c r="I73" s="1">
        <v>1.3460999999999999E-10</v>
      </c>
      <c r="J73" s="1">
        <v>1.2283999999999999E-3</v>
      </c>
      <c r="K73" s="1">
        <v>2.4548E-7</v>
      </c>
      <c r="L73" s="1">
        <v>4.7426999999999997E-14</v>
      </c>
      <c r="M73" s="1">
        <v>9.0809000000000001E-2</v>
      </c>
    </row>
    <row r="74" spans="1:13" x14ac:dyDescent="0.2">
      <c r="A74" s="49">
        <v>31</v>
      </c>
      <c r="B74" s="52">
        <f t="shared" si="1"/>
        <v>6.2525999999999999E-4</v>
      </c>
      <c r="D74" s="1">
        <v>1.1122E-3</v>
      </c>
      <c r="E74" s="1">
        <v>1.1122E-3</v>
      </c>
      <c r="F74" s="1">
        <v>1.1122E-3</v>
      </c>
      <c r="G74" s="1">
        <v>1.1122E-3</v>
      </c>
      <c r="H74" s="1">
        <v>2.8714999999999999E-3</v>
      </c>
      <c r="I74" s="1">
        <v>4.1886999999999997E-11</v>
      </c>
      <c r="J74" s="1">
        <v>6.2525999999999999E-4</v>
      </c>
      <c r="K74" s="1">
        <v>4.7183E-8</v>
      </c>
      <c r="L74" s="1">
        <v>1.9426000000000001E-15</v>
      </c>
      <c r="M74" s="1">
        <v>6.6600999999999994E-2</v>
      </c>
    </row>
    <row r="75" spans="1:13" x14ac:dyDescent="0.2">
      <c r="A75" s="49">
        <v>34</v>
      </c>
      <c r="B75" s="52">
        <f t="shared" si="1"/>
        <v>3.2042000000000003E-4</v>
      </c>
      <c r="D75" s="1">
        <v>5.1747000000000002E-4</v>
      </c>
      <c r="E75" s="1">
        <v>5.1747999999999996E-4</v>
      </c>
      <c r="F75" s="1">
        <v>5.1749000000000001E-4</v>
      </c>
      <c r="G75" s="1">
        <v>5.1749000000000001E-4</v>
      </c>
      <c r="H75" s="1">
        <v>1.6004000000000001E-3</v>
      </c>
      <c r="I75" s="1">
        <v>1.2977E-11</v>
      </c>
      <c r="J75" s="1">
        <v>3.2042000000000003E-4</v>
      </c>
      <c r="K75" s="1">
        <v>9.0247000000000001E-9</v>
      </c>
      <c r="L75" s="1">
        <v>7.9900000000000002E-17</v>
      </c>
      <c r="M75" s="1">
        <v>4.8571000000000003E-2</v>
      </c>
    </row>
    <row r="76" spans="1:13" x14ac:dyDescent="0.2">
      <c r="A76" s="49">
        <v>38</v>
      </c>
      <c r="B76" s="52">
        <f t="shared" si="1"/>
        <v>1.3223999999999999E-4</v>
      </c>
      <c r="D76" s="1">
        <v>1.8450000000000001E-4</v>
      </c>
      <c r="E76" s="1">
        <v>1.8450000000000001E-4</v>
      </c>
      <c r="F76" s="1">
        <v>1.8450000000000001E-4</v>
      </c>
      <c r="G76" s="1">
        <v>1.8450000000000001E-4</v>
      </c>
      <c r="H76" s="1">
        <v>7.2725999999999997E-4</v>
      </c>
      <c r="I76" s="1">
        <v>2.6992000000000001E-12</v>
      </c>
      <c r="J76" s="1">
        <v>1.3223999999999999E-4</v>
      </c>
      <c r="K76" s="1">
        <v>9.8635000000000001E-10</v>
      </c>
      <c r="L76" s="1">
        <v>1.1316E-18</v>
      </c>
      <c r="M76" s="1">
        <v>3.1701E-2</v>
      </c>
    </row>
    <row r="77" spans="1:13" x14ac:dyDescent="0.2">
      <c r="A77" s="49">
        <v>42</v>
      </c>
      <c r="B77" s="52">
        <f t="shared" si="1"/>
        <v>5.4728999999999997E-5</v>
      </c>
      <c r="D77" s="1">
        <v>6.5319000000000003E-5</v>
      </c>
      <c r="E77" s="1">
        <v>6.5318E-5</v>
      </c>
      <c r="F77" s="1">
        <v>6.5316999999999998E-5</v>
      </c>
      <c r="G77" s="1">
        <v>6.5319000000000003E-5</v>
      </c>
      <c r="H77" s="1">
        <v>3.2822E-4</v>
      </c>
      <c r="I77" s="1">
        <v>5.5711000000000004E-13</v>
      </c>
      <c r="J77" s="1">
        <v>5.4728999999999997E-5</v>
      </c>
      <c r="K77" s="1">
        <v>1.0696999999999999E-10</v>
      </c>
      <c r="L77" s="1">
        <v>1.5444999999999999E-20</v>
      </c>
      <c r="M77" s="1">
        <v>2.0542999999999999E-2</v>
      </c>
    </row>
    <row r="78" spans="1:13" x14ac:dyDescent="0.2">
      <c r="A78" s="49">
        <v>46</v>
      </c>
      <c r="B78" s="52">
        <f t="shared" si="1"/>
        <v>2.262E-5</v>
      </c>
      <c r="D78" s="1">
        <v>2.3006E-5</v>
      </c>
      <c r="E78" s="1">
        <v>2.3006E-5</v>
      </c>
      <c r="F78" s="1">
        <v>2.3006E-5</v>
      </c>
      <c r="G78" s="1">
        <v>2.3006E-5</v>
      </c>
      <c r="H78" s="1">
        <v>1.4697000000000001E-4</v>
      </c>
      <c r="I78" s="1">
        <v>1.1432000000000001E-13</v>
      </c>
      <c r="J78" s="1">
        <v>2.262E-5</v>
      </c>
      <c r="K78" s="1">
        <v>1.1495E-11</v>
      </c>
      <c r="L78" s="1">
        <v>2.1083E-22</v>
      </c>
      <c r="M78" s="1">
        <v>1.3243E-2</v>
      </c>
    </row>
    <row r="79" spans="1:13" x14ac:dyDescent="0.2">
      <c r="A79" s="49">
        <v>50</v>
      </c>
      <c r="B79" s="52">
        <f t="shared" si="1"/>
        <v>9.3503999999999994E-6</v>
      </c>
      <c r="D79" s="1">
        <v>8.0610999999999998E-6</v>
      </c>
      <c r="E79" s="1">
        <v>8.0615000000000007E-6</v>
      </c>
      <c r="F79" s="1">
        <v>8.0615999999999992E-6</v>
      </c>
      <c r="G79" s="1">
        <v>8.0615000000000007E-6</v>
      </c>
      <c r="H79" s="1">
        <v>6.5345999999999994E-5</v>
      </c>
      <c r="I79" s="1">
        <v>2.3303999999999998E-14</v>
      </c>
      <c r="J79" s="1">
        <v>9.3503999999999994E-6</v>
      </c>
      <c r="K79" s="1">
        <v>1.2285000000000001E-12</v>
      </c>
      <c r="L79" s="1">
        <v>2.8778999999999998E-24</v>
      </c>
      <c r="M79" s="1">
        <v>8.4922000000000001E-3</v>
      </c>
    </row>
    <row r="80" spans="1:13" x14ac:dyDescent="0.2">
      <c r="A80" s="49">
        <v>54</v>
      </c>
      <c r="B80" s="52">
        <f t="shared" si="1"/>
        <v>3.8631000000000003E-6</v>
      </c>
      <c r="D80" s="1">
        <v>2.8074E-6</v>
      </c>
      <c r="E80" s="1">
        <v>2.8074999999999998E-6</v>
      </c>
      <c r="F80" s="1">
        <v>2.8074999999999998E-6</v>
      </c>
      <c r="G80" s="1">
        <v>2.8074999999999998E-6</v>
      </c>
      <c r="H80" s="1">
        <v>2.8958E-5</v>
      </c>
      <c r="I80" s="1">
        <v>4.7229999999999996E-15</v>
      </c>
      <c r="J80" s="1">
        <v>3.8631000000000003E-6</v>
      </c>
      <c r="K80" s="1">
        <v>1.3072E-13</v>
      </c>
      <c r="L80" s="1">
        <v>3.9285999999999999E-26</v>
      </c>
      <c r="M80" s="1">
        <v>5.4210999999999999E-3</v>
      </c>
    </row>
    <row r="81" spans="1:13" x14ac:dyDescent="0.2">
      <c r="A81" s="49">
        <v>58</v>
      </c>
      <c r="B81" s="52">
        <f t="shared" si="1"/>
        <v>1.5937000000000001E-6</v>
      </c>
      <c r="D81" s="1">
        <v>9.716599999999999E-7</v>
      </c>
      <c r="E81" s="1">
        <v>9.7172999999999993E-7</v>
      </c>
      <c r="F81" s="1">
        <v>9.7169999999999995E-7</v>
      </c>
      <c r="G81" s="1">
        <v>9.7168000000000003E-7</v>
      </c>
      <c r="H81" s="1">
        <v>1.2792000000000001E-5</v>
      </c>
      <c r="I81" s="1">
        <v>9.5304999999999998E-16</v>
      </c>
      <c r="J81" s="1">
        <v>1.5937000000000001E-6</v>
      </c>
      <c r="K81" s="1">
        <v>1.3873E-14</v>
      </c>
      <c r="L81" s="1">
        <v>5.3630999999999998E-28</v>
      </c>
      <c r="M81" s="1">
        <v>3.4459E-3</v>
      </c>
    </row>
    <row r="82" spans="1:13" x14ac:dyDescent="0.2">
      <c r="A82" s="49">
        <v>63</v>
      </c>
      <c r="B82" s="52">
        <f t="shared" si="1"/>
        <v>5.2491000000000001E-7</v>
      </c>
      <c r="D82" s="1">
        <v>2.5666000000000002E-7</v>
      </c>
      <c r="E82" s="1">
        <v>2.5666999999999998E-7</v>
      </c>
      <c r="F82" s="1">
        <v>2.5666999999999998E-7</v>
      </c>
      <c r="G82" s="1">
        <v>2.5666999999999998E-7</v>
      </c>
      <c r="H82" s="1">
        <v>4.5870000000000003E-6</v>
      </c>
      <c r="I82" s="1">
        <v>1.2785E-16</v>
      </c>
      <c r="J82" s="1">
        <v>5.2491000000000001E-7</v>
      </c>
      <c r="K82" s="1">
        <v>8.4152999999999999E-16</v>
      </c>
      <c r="L82" s="1">
        <v>2.5027000000000001E-30</v>
      </c>
      <c r="M82" s="1">
        <v>1.9453999999999999E-3</v>
      </c>
    </row>
    <row r="83" spans="1:13" x14ac:dyDescent="0.2">
      <c r="A83" s="49">
        <v>68</v>
      </c>
      <c r="B83" s="52">
        <f t="shared" si="1"/>
        <v>1.7207999999999999E-7</v>
      </c>
      <c r="D83" s="1">
        <v>6.7413999999999997E-8</v>
      </c>
      <c r="E83" s="1">
        <v>6.7417000000000001E-8</v>
      </c>
      <c r="F83" s="1">
        <v>6.7421000000000005E-8</v>
      </c>
      <c r="G83" s="1">
        <v>6.7419000000000003E-8</v>
      </c>
      <c r="H83" s="1">
        <v>1.635E-6</v>
      </c>
      <c r="I83" s="1">
        <v>1.7055000000000001E-17</v>
      </c>
      <c r="J83" s="1">
        <v>1.7207999999999999E-7</v>
      </c>
      <c r="K83" s="1">
        <v>5.1132000000000002E-17</v>
      </c>
      <c r="L83" s="1">
        <v>1.1679000000000001E-32</v>
      </c>
      <c r="M83" s="1">
        <v>1.0931999999999999E-3</v>
      </c>
    </row>
    <row r="84" spans="1:13" x14ac:dyDescent="0.2">
      <c r="A84" s="49">
        <v>73</v>
      </c>
      <c r="B84" s="52">
        <f t="shared" si="1"/>
        <v>5.6256999999999999E-8</v>
      </c>
      <c r="D84" s="1">
        <v>1.7592E-8</v>
      </c>
      <c r="E84" s="1">
        <v>1.7592E-8</v>
      </c>
      <c r="F84" s="1">
        <v>1.7592E-8</v>
      </c>
      <c r="G84" s="1">
        <v>1.7592E-8</v>
      </c>
      <c r="H84" s="1">
        <v>5.7927999999999998E-7</v>
      </c>
      <c r="I84" s="1">
        <v>2.2682E-18</v>
      </c>
      <c r="J84" s="1">
        <v>5.6256999999999999E-8</v>
      </c>
      <c r="K84" s="1">
        <v>3.0192000000000001E-18</v>
      </c>
      <c r="L84" s="1">
        <v>5.7054999999999998E-34</v>
      </c>
      <c r="M84" s="1">
        <v>6.1229999999999998E-4</v>
      </c>
    </row>
    <row r="85" spans="1:13" x14ac:dyDescent="0.2">
      <c r="A85" s="49">
        <v>79</v>
      </c>
      <c r="B85" s="52">
        <f t="shared" si="1"/>
        <v>1.4667E-8</v>
      </c>
      <c r="D85" s="1">
        <v>3.484E-9</v>
      </c>
      <c r="E85" s="1">
        <v>3.4841E-9</v>
      </c>
      <c r="F85" s="1">
        <v>3.4842E-9</v>
      </c>
      <c r="G85" s="1">
        <v>3.4841E-9</v>
      </c>
      <c r="H85" s="1">
        <v>1.6617000000000001E-7</v>
      </c>
      <c r="I85" s="1">
        <v>2.0052E-19</v>
      </c>
      <c r="J85" s="1">
        <v>1.4667E-8</v>
      </c>
      <c r="K85" s="1">
        <v>9.8571999999999994E-20</v>
      </c>
      <c r="L85" s="1">
        <v>5.7054999999999998E-34</v>
      </c>
      <c r="M85" s="1">
        <v>3.0336000000000002E-4</v>
      </c>
    </row>
    <row r="86" spans="1:13" x14ac:dyDescent="0.2">
      <c r="A86" s="49">
        <v>85</v>
      </c>
      <c r="B86" s="52">
        <f t="shared" si="1"/>
        <v>3.8088999999999999E-9</v>
      </c>
      <c r="D86" s="1">
        <v>6.8570000000000002E-10</v>
      </c>
      <c r="E86" s="1">
        <v>6.8572999999999997E-10</v>
      </c>
      <c r="F86" s="1">
        <v>6.8575000000000004E-10</v>
      </c>
      <c r="G86" s="1">
        <v>6.8575000000000004E-10</v>
      </c>
      <c r="H86" s="1">
        <v>4.7495999999999997E-8</v>
      </c>
      <c r="I86" s="1">
        <v>1.7727E-20</v>
      </c>
      <c r="J86" s="1">
        <v>3.8088999999999999E-9</v>
      </c>
      <c r="K86" s="1">
        <v>3.2183000000000002E-21</v>
      </c>
      <c r="L86" s="1">
        <v>5.7054999999999998E-34</v>
      </c>
      <c r="M86" s="1">
        <v>1.4944000000000001E-4</v>
      </c>
    </row>
    <row r="87" spans="1:13" x14ac:dyDescent="0.2">
      <c r="A87" s="49">
        <v>91</v>
      </c>
      <c r="B87" s="52">
        <f t="shared" si="1"/>
        <v>9.8575999999999991E-10</v>
      </c>
      <c r="D87" s="1">
        <v>1.339E-10</v>
      </c>
      <c r="E87" s="1">
        <v>1.339E-10</v>
      </c>
      <c r="F87" s="1">
        <v>1.339E-10</v>
      </c>
      <c r="G87" s="1">
        <v>1.339E-10</v>
      </c>
      <c r="H87" s="1">
        <v>1.3521000000000001E-8</v>
      </c>
      <c r="I87" s="1">
        <v>1.5671000000000001E-21</v>
      </c>
      <c r="J87" s="1">
        <v>9.8575999999999991E-10</v>
      </c>
      <c r="K87" s="1">
        <v>1.0507E-22</v>
      </c>
      <c r="L87" s="1">
        <v>5.7054999999999998E-34</v>
      </c>
      <c r="M87" s="1">
        <v>7.3399000000000007E-5</v>
      </c>
    </row>
    <row r="88" spans="1:13" x14ac:dyDescent="0.2">
      <c r="A88" s="49">
        <v>97</v>
      </c>
      <c r="B88" s="52">
        <f t="shared" si="1"/>
        <v>2.5459E-10</v>
      </c>
      <c r="D88" s="1">
        <v>2.5997000000000001E-11</v>
      </c>
      <c r="E88" s="1">
        <v>2.5998E-11</v>
      </c>
      <c r="F88" s="1">
        <v>2.5998E-11</v>
      </c>
      <c r="G88" s="1">
        <v>2.5998E-11</v>
      </c>
      <c r="H88" s="1">
        <v>3.8361999999999996E-9</v>
      </c>
      <c r="I88" s="1">
        <v>1.3813000000000001E-22</v>
      </c>
      <c r="J88" s="1">
        <v>2.5459E-10</v>
      </c>
      <c r="K88" s="1">
        <v>3.4305000000000003E-24</v>
      </c>
      <c r="L88" s="1">
        <v>5.7054999999999998E-34</v>
      </c>
      <c r="M88" s="1">
        <v>3.5945999999999998E-5</v>
      </c>
    </row>
    <row r="89" spans="1:13" x14ac:dyDescent="0.2">
      <c r="A89" s="49">
        <v>103</v>
      </c>
      <c r="B89" s="52">
        <f t="shared" si="1"/>
        <v>6.5612999999999994E-11</v>
      </c>
      <c r="D89" s="1">
        <v>5.0278999999999996E-12</v>
      </c>
      <c r="E89" s="1">
        <v>5.028E-12</v>
      </c>
      <c r="F89" s="1">
        <v>5.0281000000000004E-12</v>
      </c>
      <c r="G89" s="1">
        <v>5.028E-12</v>
      </c>
      <c r="H89" s="1">
        <v>1.0869E-9</v>
      </c>
      <c r="I89" s="1">
        <v>1.1541999999999999E-23</v>
      </c>
      <c r="J89" s="1">
        <v>6.5612999999999994E-11</v>
      </c>
      <c r="K89" s="1">
        <v>1.12E-25</v>
      </c>
      <c r="L89" s="1">
        <v>5.7054999999999998E-34</v>
      </c>
      <c r="M89" s="1">
        <v>1.7550999999999998E-5</v>
      </c>
    </row>
    <row r="90" spans="1:13" x14ac:dyDescent="0.2">
      <c r="A90" s="49">
        <v>110</v>
      </c>
      <c r="B90" s="52">
        <f t="shared" si="1"/>
        <v>1.3452999999999999E-11</v>
      </c>
      <c r="D90" s="1">
        <v>7.3428999999999999E-13</v>
      </c>
      <c r="E90" s="1">
        <v>7.3430000000000001E-13</v>
      </c>
      <c r="F90" s="1">
        <v>7.3432999999999996E-13</v>
      </c>
      <c r="G90" s="1">
        <v>7.3426999999999996E-13</v>
      </c>
      <c r="H90" s="1">
        <v>2.4918000000000001E-10</v>
      </c>
      <c r="I90" s="1">
        <v>6.3769E-25</v>
      </c>
      <c r="J90" s="1">
        <v>1.3452999999999999E-11</v>
      </c>
      <c r="K90" s="1">
        <v>2.0673000000000001E-27</v>
      </c>
      <c r="L90" s="1">
        <v>5.7054999999999998E-34</v>
      </c>
      <c r="M90" s="1">
        <v>7.5761000000000002E-6</v>
      </c>
    </row>
    <row r="91" spans="1:13" x14ac:dyDescent="0.2">
      <c r="A91" s="49">
        <v>120</v>
      </c>
      <c r="B91" s="52">
        <f t="shared" si="1"/>
        <v>1.3942000000000001E-12</v>
      </c>
      <c r="D91" s="1">
        <v>4.6760999999999998E-14</v>
      </c>
      <c r="E91" s="1">
        <v>4.6762000000000001E-14</v>
      </c>
      <c r="F91" s="1">
        <v>4.6762999999999997E-14</v>
      </c>
      <c r="G91" s="1">
        <v>4.6762000000000001E-14</v>
      </c>
      <c r="H91" s="1">
        <v>3.0303999999999997E-11</v>
      </c>
      <c r="I91" s="1">
        <v>1.0185E-26</v>
      </c>
      <c r="J91" s="1">
        <v>1.3942000000000001E-12</v>
      </c>
      <c r="K91" s="1">
        <v>6.8950000000000004E-30</v>
      </c>
      <c r="L91" s="1">
        <v>5.7054999999999998E-34</v>
      </c>
      <c r="M91" s="1">
        <v>2.2595000000000001E-6</v>
      </c>
    </row>
    <row r="92" spans="1:13" x14ac:dyDescent="0.2">
      <c r="A92" s="49">
        <v>140</v>
      </c>
      <c r="B92" s="52">
        <f t="shared" si="1"/>
        <v>1.489E-14</v>
      </c>
      <c r="D92" s="1">
        <v>1.8754000000000001E-16</v>
      </c>
      <c r="E92" s="1">
        <v>1.8754000000000001E-16</v>
      </c>
      <c r="F92" s="1">
        <v>1.8754000000000001E-16</v>
      </c>
      <c r="G92" s="1">
        <v>1.8754000000000001E-16</v>
      </c>
      <c r="H92" s="1">
        <v>4.5290000000000002E-13</v>
      </c>
      <c r="I92" s="1">
        <v>2.5977E-30</v>
      </c>
      <c r="J92" s="1">
        <v>1.489E-14</v>
      </c>
      <c r="K92" s="1">
        <v>1.1245E-34</v>
      </c>
      <c r="L92" s="1">
        <v>5.7054999999999998E-34</v>
      </c>
      <c r="M92" s="1">
        <v>1.9686E-7</v>
      </c>
    </row>
    <row r="93" spans="1:13" x14ac:dyDescent="0.2">
      <c r="A93" s="49">
        <v>160</v>
      </c>
      <c r="B93" s="52">
        <f t="shared" si="1"/>
        <v>1.5946000000000001E-16</v>
      </c>
      <c r="D93" s="1">
        <v>6.3083000000000004E-19</v>
      </c>
      <c r="E93" s="1">
        <v>6.3089000000000002E-19</v>
      </c>
      <c r="F93" s="1">
        <v>6.3083999999999997E-19</v>
      </c>
      <c r="G93" s="1">
        <v>6.3086999999999996E-19</v>
      </c>
      <c r="H93" s="1">
        <v>7.0103999999999997E-15</v>
      </c>
      <c r="I93" s="1">
        <v>6.6255000000000001E-34</v>
      </c>
      <c r="J93" s="1">
        <v>1.5946000000000001E-16</v>
      </c>
      <c r="K93" s="1">
        <v>1.1245E-34</v>
      </c>
      <c r="L93" s="1">
        <v>5.7054999999999998E-34</v>
      </c>
      <c r="M93" s="1">
        <v>1.6749E-8</v>
      </c>
    </row>
    <row r="94" spans="1:13" x14ac:dyDescent="0.2">
      <c r="A94" s="49">
        <v>170</v>
      </c>
      <c r="B94" s="52">
        <f t="shared" si="1"/>
        <v>1.6352000000000001E-17</v>
      </c>
      <c r="D94" s="1">
        <v>3.6526000000000002E-20</v>
      </c>
      <c r="E94" s="1">
        <v>3.6527000000000001E-20</v>
      </c>
      <c r="F94" s="1">
        <v>3.6527000000000001E-20</v>
      </c>
      <c r="G94" s="1">
        <v>3.6527000000000001E-20</v>
      </c>
      <c r="H94" s="1">
        <v>8.8945000000000009E-16</v>
      </c>
      <c r="I94" s="1">
        <v>4.6390999999999997E-34</v>
      </c>
      <c r="J94" s="1">
        <v>1.6352000000000001E-17</v>
      </c>
      <c r="K94" s="1">
        <v>1.1245E-34</v>
      </c>
      <c r="L94" s="1">
        <v>5.7054999999999998E-34</v>
      </c>
      <c r="M94" s="1">
        <v>4.8460999999999996E-9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7"/>
  <sheetViews>
    <sheetView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C3" sqref="C3"/>
    </sheetView>
  </sheetViews>
  <sheetFormatPr baseColWidth="10" defaultRowHeight="12.75" x14ac:dyDescent="0.2"/>
  <cols>
    <col min="1" max="1" width="6.140625" style="49" customWidth="1"/>
    <col min="2" max="2" width="12" style="7" bestFit="1" customWidth="1"/>
    <col min="3" max="3" width="12" customWidth="1"/>
    <col min="4" max="13" width="12" bestFit="1" customWidth="1"/>
  </cols>
  <sheetData>
    <row r="1" spans="1:13" ht="23.25" customHeight="1" x14ac:dyDescent="0.2">
      <c r="A1" s="51" t="s">
        <v>38</v>
      </c>
    </row>
    <row r="2" spans="1:13" s="3" customFormat="1" ht="16.5" thickBot="1" x14ac:dyDescent="0.3">
      <c r="A2" s="2" t="s">
        <v>1</v>
      </c>
      <c r="B2" s="5" t="str">
        <f>J2</f>
        <v>J-131+</v>
      </c>
      <c r="C2" s="5"/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</row>
    <row r="3" spans="1:13" ht="24.75" customHeight="1" x14ac:dyDescent="0.2">
      <c r="A3" s="49">
        <v>0</v>
      </c>
      <c r="B3" s="50">
        <f>J3</f>
        <v>1</v>
      </c>
      <c r="C3" s="1"/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</row>
    <row r="4" spans="1:13" x14ac:dyDescent="0.2">
      <c r="A4" s="49">
        <v>5.0000000000000001E-3</v>
      </c>
      <c r="B4" s="50">
        <f t="shared" ref="B4:B67" si="0">J4</f>
        <v>0.97824999999999995</v>
      </c>
      <c r="C4" s="1"/>
      <c r="D4" s="1">
        <v>0.99424999999999997</v>
      </c>
      <c r="E4" s="1">
        <v>0.99431000000000003</v>
      </c>
      <c r="F4" s="1">
        <v>0.99431999999999998</v>
      </c>
      <c r="G4" s="1">
        <v>0.99431000000000003</v>
      </c>
      <c r="H4" s="1">
        <v>0.97094000000000003</v>
      </c>
      <c r="I4" s="1">
        <v>0.95365999999999995</v>
      </c>
      <c r="J4" s="1">
        <v>0.97824999999999995</v>
      </c>
      <c r="K4" s="1">
        <v>0.74319000000000002</v>
      </c>
      <c r="L4" s="1">
        <v>0.87761999999999996</v>
      </c>
      <c r="M4" s="1">
        <v>1.0078</v>
      </c>
    </row>
    <row r="5" spans="1:13" x14ac:dyDescent="0.2">
      <c r="A5" s="49">
        <v>0.01</v>
      </c>
      <c r="B5" s="50">
        <f t="shared" si="0"/>
        <v>0.96480999999999995</v>
      </c>
      <c r="C5" s="1"/>
      <c r="D5" s="1">
        <v>0.98790999999999995</v>
      </c>
      <c r="E5" s="1">
        <v>0.98792000000000002</v>
      </c>
      <c r="F5" s="1">
        <v>0.98792999999999997</v>
      </c>
      <c r="G5" s="1">
        <v>0.9879</v>
      </c>
      <c r="H5" s="1">
        <v>0.94630000000000003</v>
      </c>
      <c r="I5" s="1">
        <v>0.91203999999999996</v>
      </c>
      <c r="J5" s="1">
        <v>0.96480999999999995</v>
      </c>
      <c r="K5" s="1">
        <v>0.71177999999999997</v>
      </c>
      <c r="L5" s="1">
        <v>0.77451999999999999</v>
      </c>
      <c r="M5" s="1">
        <v>1.0064</v>
      </c>
    </row>
    <row r="6" spans="1:13" x14ac:dyDescent="0.2">
      <c r="A6" s="49">
        <v>1.4999999999999999E-2</v>
      </c>
      <c r="B6" s="50">
        <f t="shared" si="0"/>
        <v>0.95384000000000002</v>
      </c>
      <c r="C6" s="1"/>
      <c r="D6" s="1">
        <v>0.98157000000000005</v>
      </c>
      <c r="E6" s="1">
        <v>0.98158000000000001</v>
      </c>
      <c r="F6" s="1">
        <v>0.98160000000000003</v>
      </c>
      <c r="G6" s="1">
        <v>0.98160999999999998</v>
      </c>
      <c r="H6" s="1">
        <v>0.91918</v>
      </c>
      <c r="I6" s="1">
        <v>0.86416999999999999</v>
      </c>
      <c r="J6" s="1">
        <v>0.95384000000000002</v>
      </c>
      <c r="K6" s="1">
        <v>0.69196000000000002</v>
      </c>
      <c r="L6" s="1">
        <v>0.68449000000000004</v>
      </c>
      <c r="M6" s="1">
        <v>1.0051000000000001</v>
      </c>
    </row>
    <row r="7" spans="1:13" x14ac:dyDescent="0.2">
      <c r="A7" s="49">
        <v>0.02</v>
      </c>
      <c r="B7" s="50">
        <f t="shared" si="0"/>
        <v>0.94352000000000003</v>
      </c>
      <c r="C7" s="1"/>
      <c r="D7" s="1">
        <v>0.97524</v>
      </c>
      <c r="E7" s="1">
        <v>0.97531000000000001</v>
      </c>
      <c r="F7" s="1">
        <v>0.97526999999999997</v>
      </c>
      <c r="G7" s="1">
        <v>0.97524999999999995</v>
      </c>
      <c r="H7" s="1">
        <v>0.88971999999999996</v>
      </c>
      <c r="I7" s="1">
        <v>0.81110000000000004</v>
      </c>
      <c r="J7" s="1">
        <v>0.94352000000000003</v>
      </c>
      <c r="K7" s="1">
        <v>0.67247000000000001</v>
      </c>
      <c r="L7" s="1">
        <v>0.60484000000000004</v>
      </c>
      <c r="M7" s="1">
        <v>1.0037</v>
      </c>
    </row>
    <row r="8" spans="1:13" x14ac:dyDescent="0.2">
      <c r="A8" s="49">
        <v>0.03</v>
      </c>
      <c r="B8" s="50">
        <f t="shared" si="0"/>
        <v>0.92345999999999995</v>
      </c>
      <c r="C8" s="1"/>
      <c r="D8" s="1">
        <v>0.96274000000000004</v>
      </c>
      <c r="E8" s="1">
        <v>0.96274999999999999</v>
      </c>
      <c r="F8" s="1">
        <v>0.96279000000000003</v>
      </c>
      <c r="G8" s="1">
        <v>0.96279000000000003</v>
      </c>
      <c r="H8" s="1">
        <v>0.82123999999999997</v>
      </c>
      <c r="I8" s="1">
        <v>0.68467999999999996</v>
      </c>
      <c r="J8" s="1">
        <v>0.92345999999999995</v>
      </c>
      <c r="K8" s="1">
        <v>0.63268000000000002</v>
      </c>
      <c r="L8" s="1">
        <v>0.47344999999999998</v>
      </c>
      <c r="M8" s="1">
        <v>1.0008999999999999</v>
      </c>
    </row>
    <row r="9" spans="1:13" x14ac:dyDescent="0.2">
      <c r="A9" s="49">
        <v>0.04</v>
      </c>
      <c r="B9" s="50">
        <f t="shared" si="0"/>
        <v>0.90390999999999999</v>
      </c>
      <c r="C9" s="1"/>
      <c r="D9" s="1">
        <v>0.95040999999999998</v>
      </c>
      <c r="E9" s="1">
        <v>0.95043999999999995</v>
      </c>
      <c r="F9" s="1">
        <v>0.95043</v>
      </c>
      <c r="G9" s="1">
        <v>0.95045000000000002</v>
      </c>
      <c r="H9" s="1">
        <v>0.75951000000000002</v>
      </c>
      <c r="I9" s="1">
        <v>0.57199999999999995</v>
      </c>
      <c r="J9" s="1">
        <v>0.90390999999999999</v>
      </c>
      <c r="K9" s="1">
        <v>0.59058999999999995</v>
      </c>
      <c r="L9" s="1">
        <v>0.37046000000000001</v>
      </c>
      <c r="M9" s="1">
        <v>0.99817999999999996</v>
      </c>
    </row>
    <row r="10" spans="1:13" x14ac:dyDescent="0.2">
      <c r="A10" s="49">
        <v>0.05</v>
      </c>
      <c r="B10" s="50">
        <f t="shared" si="0"/>
        <v>0.88478999999999997</v>
      </c>
      <c r="C10" s="1"/>
      <c r="D10" s="1">
        <v>0.93820999999999999</v>
      </c>
      <c r="E10" s="1">
        <v>0.93823999999999996</v>
      </c>
      <c r="F10" s="1">
        <v>0.93823999999999996</v>
      </c>
      <c r="G10" s="1">
        <v>0.93823000000000001</v>
      </c>
      <c r="H10" s="1">
        <v>0.7026</v>
      </c>
      <c r="I10" s="1">
        <v>0.46928999999999998</v>
      </c>
      <c r="J10" s="1">
        <v>0.88478999999999997</v>
      </c>
      <c r="K10" s="1">
        <v>0.54966999999999999</v>
      </c>
      <c r="L10" s="1">
        <v>0.29120000000000001</v>
      </c>
      <c r="M10" s="1">
        <v>0.99546000000000001</v>
      </c>
    </row>
    <row r="11" spans="1:13" x14ac:dyDescent="0.2">
      <c r="A11" s="49">
        <v>0.06</v>
      </c>
      <c r="B11" s="50">
        <f t="shared" si="0"/>
        <v>0.86607000000000001</v>
      </c>
      <c r="C11" s="1"/>
      <c r="D11" s="1">
        <v>0.92618</v>
      </c>
      <c r="E11" s="1">
        <v>0.92615000000000003</v>
      </c>
      <c r="F11" s="1">
        <v>0.92617000000000005</v>
      </c>
      <c r="G11" s="1">
        <v>0.92618999999999996</v>
      </c>
      <c r="H11" s="1">
        <v>0.65415000000000001</v>
      </c>
      <c r="I11" s="1">
        <v>0.38323000000000002</v>
      </c>
      <c r="J11" s="1">
        <v>0.86607000000000001</v>
      </c>
      <c r="K11" s="1">
        <v>0.51114999999999999</v>
      </c>
      <c r="L11" s="1">
        <v>0.23024</v>
      </c>
      <c r="M11" s="1">
        <v>0.99270999999999998</v>
      </c>
    </row>
    <row r="12" spans="1:13" x14ac:dyDescent="0.2">
      <c r="A12" s="49">
        <v>7.0000000000000007E-2</v>
      </c>
      <c r="B12" s="50">
        <f t="shared" si="0"/>
        <v>0.84775</v>
      </c>
      <c r="C12" s="1"/>
      <c r="D12" s="1">
        <v>0.91427000000000003</v>
      </c>
      <c r="E12" s="1">
        <v>0.91425000000000001</v>
      </c>
      <c r="F12" s="1">
        <v>0.91427000000000003</v>
      </c>
      <c r="G12" s="1">
        <v>0.91427000000000003</v>
      </c>
      <c r="H12" s="1">
        <v>0.61306000000000005</v>
      </c>
      <c r="I12" s="1">
        <v>0.31163999999999997</v>
      </c>
      <c r="J12" s="1">
        <v>0.84775</v>
      </c>
      <c r="K12" s="1">
        <v>0.47458</v>
      </c>
      <c r="L12" s="1">
        <v>0.18267</v>
      </c>
      <c r="M12" s="1">
        <v>0.98997999999999997</v>
      </c>
    </row>
    <row r="13" spans="1:13" x14ac:dyDescent="0.2">
      <c r="A13" s="49">
        <v>0.08</v>
      </c>
      <c r="B13" s="50">
        <f t="shared" si="0"/>
        <v>0.82979000000000003</v>
      </c>
      <c r="C13" s="1"/>
      <c r="D13" s="1">
        <v>0.90246999999999999</v>
      </c>
      <c r="E13" s="1">
        <v>0.90251999999999999</v>
      </c>
      <c r="F13" s="1">
        <v>0.90249999999999997</v>
      </c>
      <c r="G13" s="1">
        <v>0.90253000000000005</v>
      </c>
      <c r="H13" s="1">
        <v>0.57823000000000002</v>
      </c>
      <c r="I13" s="1">
        <v>0.25236999999999998</v>
      </c>
      <c r="J13" s="1">
        <v>0.82979000000000003</v>
      </c>
      <c r="K13" s="1">
        <v>0.43958000000000003</v>
      </c>
      <c r="L13" s="1">
        <v>0.14560000000000001</v>
      </c>
      <c r="M13" s="1">
        <v>0.98726000000000003</v>
      </c>
    </row>
    <row r="14" spans="1:13" x14ac:dyDescent="0.2">
      <c r="A14" s="49">
        <v>0.09</v>
      </c>
      <c r="B14" s="50">
        <f t="shared" si="0"/>
        <v>0.81218999999999997</v>
      </c>
      <c r="C14" s="1"/>
      <c r="D14" s="1">
        <v>0.89085000000000003</v>
      </c>
      <c r="E14" s="1">
        <v>0.89090000000000003</v>
      </c>
      <c r="F14" s="1">
        <v>0.89088999999999996</v>
      </c>
      <c r="G14" s="1">
        <v>0.89085000000000003</v>
      </c>
      <c r="H14" s="1">
        <v>0.54839000000000004</v>
      </c>
      <c r="I14" s="1">
        <v>0.20282</v>
      </c>
      <c r="J14" s="1">
        <v>0.81218999999999997</v>
      </c>
      <c r="K14" s="1">
        <v>0.40589999999999998</v>
      </c>
      <c r="L14" s="1">
        <v>0.1167</v>
      </c>
      <c r="M14" s="1">
        <v>0.98450000000000004</v>
      </c>
    </row>
    <row r="15" spans="1:13" x14ac:dyDescent="0.2">
      <c r="A15" s="49">
        <v>0.1</v>
      </c>
      <c r="B15" s="50">
        <f t="shared" si="0"/>
        <v>0.79493000000000003</v>
      </c>
      <c r="C15" s="1"/>
      <c r="D15" s="1">
        <v>0.87934999999999997</v>
      </c>
      <c r="E15" s="1">
        <v>0.87941000000000003</v>
      </c>
      <c r="F15" s="1">
        <v>0.87941000000000003</v>
      </c>
      <c r="G15" s="1">
        <v>0.87941999999999998</v>
      </c>
      <c r="H15" s="1">
        <v>0.52341000000000004</v>
      </c>
      <c r="I15" s="1">
        <v>0.16264000000000001</v>
      </c>
      <c r="J15" s="1">
        <v>0.79493000000000003</v>
      </c>
      <c r="K15" s="1">
        <v>0.37511</v>
      </c>
      <c r="L15" s="1">
        <v>9.4043000000000002E-2</v>
      </c>
      <c r="M15" s="1">
        <v>0.98177999999999999</v>
      </c>
    </row>
    <row r="16" spans="1:13" x14ac:dyDescent="0.2">
      <c r="A16" s="49">
        <v>0.11</v>
      </c>
      <c r="B16" s="50">
        <f t="shared" si="0"/>
        <v>0.77797000000000005</v>
      </c>
      <c r="C16" s="1"/>
      <c r="D16" s="1">
        <v>0.86802000000000001</v>
      </c>
      <c r="E16" s="1">
        <v>0.86802999999999997</v>
      </c>
      <c r="F16" s="1">
        <v>0.86804000000000003</v>
      </c>
      <c r="G16" s="1">
        <v>0.86804000000000003</v>
      </c>
      <c r="H16" s="1">
        <v>0.50244</v>
      </c>
      <c r="I16" s="1">
        <v>0.13017999999999999</v>
      </c>
      <c r="J16" s="1">
        <v>0.77797000000000005</v>
      </c>
      <c r="K16" s="1">
        <v>0.34694000000000003</v>
      </c>
      <c r="L16" s="1">
        <v>7.6168E-2</v>
      </c>
      <c r="M16" s="1">
        <v>0.97904999999999998</v>
      </c>
    </row>
    <row r="17" spans="1:13" x14ac:dyDescent="0.2">
      <c r="A17" s="49">
        <v>0.12</v>
      </c>
      <c r="B17" s="50">
        <f t="shared" si="0"/>
        <v>0.76127</v>
      </c>
      <c r="C17" s="1"/>
      <c r="D17" s="1">
        <v>0.85682000000000003</v>
      </c>
      <c r="E17" s="1">
        <v>0.85682000000000003</v>
      </c>
      <c r="F17" s="1">
        <v>0.85685</v>
      </c>
      <c r="G17" s="1">
        <v>0.85685</v>
      </c>
      <c r="H17" s="1">
        <v>0.48479</v>
      </c>
      <c r="I17" s="1">
        <v>0.104</v>
      </c>
      <c r="J17" s="1">
        <v>0.76127</v>
      </c>
      <c r="K17" s="1">
        <v>0.32114999999999999</v>
      </c>
      <c r="L17" s="1">
        <v>6.1973E-2</v>
      </c>
      <c r="M17" s="1">
        <v>0.97633000000000003</v>
      </c>
    </row>
    <row r="18" spans="1:13" x14ac:dyDescent="0.2">
      <c r="A18" s="49">
        <v>0.14000000000000001</v>
      </c>
      <c r="B18" s="50">
        <f t="shared" si="0"/>
        <v>0.72885999999999995</v>
      </c>
      <c r="C18" s="1"/>
      <c r="D18" s="1">
        <v>0.83481000000000005</v>
      </c>
      <c r="E18" s="1">
        <v>0.83482999999999996</v>
      </c>
      <c r="F18" s="1">
        <v>0.83482000000000001</v>
      </c>
      <c r="G18" s="1">
        <v>0.83482999999999996</v>
      </c>
      <c r="H18" s="1">
        <v>0.45700000000000002</v>
      </c>
      <c r="I18" s="1">
        <v>6.5875000000000003E-2</v>
      </c>
      <c r="J18" s="1">
        <v>0.72885999999999995</v>
      </c>
      <c r="K18" s="1">
        <v>0.2757</v>
      </c>
      <c r="L18" s="1">
        <v>4.1481999999999998E-2</v>
      </c>
      <c r="M18" s="1">
        <v>0.97091000000000005</v>
      </c>
    </row>
    <row r="19" spans="1:13" x14ac:dyDescent="0.2">
      <c r="A19" s="49">
        <v>0.16</v>
      </c>
      <c r="B19" s="50">
        <f t="shared" si="0"/>
        <v>0.69774999999999998</v>
      </c>
      <c r="C19" s="1"/>
      <c r="D19" s="1">
        <v>0.81333</v>
      </c>
      <c r="E19" s="1">
        <v>0.81335999999999997</v>
      </c>
      <c r="F19" s="1">
        <v>0.81337000000000004</v>
      </c>
      <c r="G19" s="1">
        <v>0.81335000000000002</v>
      </c>
      <c r="H19" s="1">
        <v>0.43661</v>
      </c>
      <c r="I19" s="1">
        <v>4.1571999999999998E-2</v>
      </c>
      <c r="J19" s="1">
        <v>0.69774999999999998</v>
      </c>
      <c r="K19" s="1">
        <v>0.23715</v>
      </c>
      <c r="L19" s="1">
        <v>2.8195999999999999E-2</v>
      </c>
      <c r="M19" s="1">
        <v>0.96545999999999998</v>
      </c>
    </row>
    <row r="20" spans="1:13" x14ac:dyDescent="0.2">
      <c r="A20" s="49">
        <v>0.19</v>
      </c>
      <c r="B20" s="50">
        <f t="shared" si="0"/>
        <v>0.65298</v>
      </c>
      <c r="C20" s="1"/>
      <c r="D20" s="1">
        <v>0.78205000000000002</v>
      </c>
      <c r="E20" s="1">
        <v>0.78210000000000002</v>
      </c>
      <c r="F20" s="1">
        <v>0.78213999999999995</v>
      </c>
      <c r="G20" s="1">
        <v>0.78212999999999999</v>
      </c>
      <c r="H20" s="1">
        <v>0.41465999999999997</v>
      </c>
      <c r="I20" s="1">
        <v>2.0711E-2</v>
      </c>
      <c r="J20" s="1">
        <v>0.65298</v>
      </c>
      <c r="K20" s="1">
        <v>0.18956000000000001</v>
      </c>
      <c r="L20" s="1">
        <v>1.6197E-2</v>
      </c>
      <c r="M20" s="1">
        <v>0.95733999999999997</v>
      </c>
    </row>
    <row r="21" spans="1:13" x14ac:dyDescent="0.2">
      <c r="A21" s="49">
        <v>0.22</v>
      </c>
      <c r="B21" s="50">
        <f t="shared" si="0"/>
        <v>0.61048999999999998</v>
      </c>
      <c r="C21" s="1"/>
      <c r="D21" s="1">
        <v>0.75195000000000001</v>
      </c>
      <c r="E21" s="1">
        <v>0.75200999999999996</v>
      </c>
      <c r="F21" s="1">
        <v>0.75195999999999996</v>
      </c>
      <c r="G21" s="1">
        <v>0.752</v>
      </c>
      <c r="H21" s="1">
        <v>0.39868999999999999</v>
      </c>
      <c r="I21" s="1">
        <v>1.0212000000000001E-2</v>
      </c>
      <c r="J21" s="1">
        <v>0.61048999999999998</v>
      </c>
      <c r="K21" s="1">
        <v>0.15257999999999999</v>
      </c>
      <c r="L21" s="1">
        <v>9.5218999999999998E-3</v>
      </c>
      <c r="M21" s="1">
        <v>0.94923999999999997</v>
      </c>
    </row>
    <row r="22" spans="1:13" x14ac:dyDescent="0.2">
      <c r="A22" s="49">
        <v>0.25</v>
      </c>
      <c r="B22" s="50">
        <f t="shared" si="0"/>
        <v>0.57089000000000001</v>
      </c>
      <c r="C22" s="1"/>
      <c r="D22" s="1">
        <v>0.72289999999999999</v>
      </c>
      <c r="E22" s="1">
        <v>0.72297</v>
      </c>
      <c r="F22" s="1">
        <v>0.72296000000000005</v>
      </c>
      <c r="G22" s="1">
        <v>0.72294999999999998</v>
      </c>
      <c r="H22" s="1">
        <v>0.38602999999999998</v>
      </c>
      <c r="I22" s="1">
        <v>5.0096999999999997E-3</v>
      </c>
      <c r="J22" s="1">
        <v>0.57089000000000001</v>
      </c>
      <c r="K22" s="1">
        <v>0.12350999999999999</v>
      </c>
      <c r="L22" s="1">
        <v>5.6873999999999996E-3</v>
      </c>
      <c r="M22" s="1">
        <v>0.94115000000000004</v>
      </c>
    </row>
    <row r="23" spans="1:13" x14ac:dyDescent="0.2">
      <c r="A23" s="49">
        <v>0.28000000000000003</v>
      </c>
      <c r="B23" s="50">
        <f t="shared" si="0"/>
        <v>0.53403999999999996</v>
      </c>
      <c r="C23" s="1"/>
      <c r="D23" s="1">
        <v>0.69496999999999998</v>
      </c>
      <c r="E23" s="1">
        <v>0.69499999999999995</v>
      </c>
      <c r="F23" s="1">
        <v>0.69494999999999996</v>
      </c>
      <c r="G23" s="1">
        <v>0.69494</v>
      </c>
      <c r="H23" s="1">
        <v>0.37519999999999998</v>
      </c>
      <c r="I23" s="1">
        <v>2.4480999999999999E-3</v>
      </c>
      <c r="J23" s="1">
        <v>0.53403999999999996</v>
      </c>
      <c r="K23" s="1">
        <v>0.10043000000000001</v>
      </c>
      <c r="L23" s="1">
        <v>3.4286E-3</v>
      </c>
      <c r="M23" s="1">
        <v>0.93310999999999999</v>
      </c>
    </row>
    <row r="24" spans="1:13" x14ac:dyDescent="0.2">
      <c r="A24" s="49">
        <v>0.31</v>
      </c>
      <c r="B24" s="50">
        <f t="shared" si="0"/>
        <v>0.49973000000000001</v>
      </c>
      <c r="C24" s="1"/>
      <c r="D24" s="1">
        <v>0.66798000000000002</v>
      </c>
      <c r="E24" s="1">
        <v>0.66801999999999995</v>
      </c>
      <c r="F24" s="1">
        <v>0.66798999999999997</v>
      </c>
      <c r="G24" s="1">
        <v>0.66801999999999995</v>
      </c>
      <c r="H24" s="1">
        <v>0.36543999999999999</v>
      </c>
      <c r="I24" s="1">
        <v>1.1900000000000001E-3</v>
      </c>
      <c r="J24" s="1">
        <v>0.49973000000000001</v>
      </c>
      <c r="K24" s="1">
        <v>8.1975999999999993E-2</v>
      </c>
      <c r="L24" s="1">
        <v>2.0863000000000001E-3</v>
      </c>
      <c r="M24" s="1">
        <v>0.92508000000000001</v>
      </c>
    </row>
    <row r="25" spans="1:13" x14ac:dyDescent="0.2">
      <c r="A25" s="49">
        <v>0.35</v>
      </c>
      <c r="B25" s="50">
        <f t="shared" si="0"/>
        <v>0.45762999999999998</v>
      </c>
      <c r="C25" s="1"/>
      <c r="D25" s="1">
        <v>0.63371</v>
      </c>
      <c r="E25" s="1">
        <v>0.63370000000000004</v>
      </c>
      <c r="F25" s="1">
        <v>0.63371999999999995</v>
      </c>
      <c r="G25" s="1">
        <v>0.63371</v>
      </c>
      <c r="H25" s="1">
        <v>0.35344999999999999</v>
      </c>
      <c r="I25" s="1">
        <v>4.5377999999999998E-4</v>
      </c>
      <c r="J25" s="1">
        <v>0.45762999999999998</v>
      </c>
      <c r="K25" s="1">
        <v>6.2741000000000005E-2</v>
      </c>
      <c r="L25" s="1">
        <v>1.0882999999999999E-3</v>
      </c>
      <c r="M25" s="1">
        <v>0.91442000000000001</v>
      </c>
    </row>
    <row r="26" spans="1:13" x14ac:dyDescent="0.2">
      <c r="A26" s="49">
        <v>0.39</v>
      </c>
      <c r="B26" s="50">
        <f t="shared" si="0"/>
        <v>0.41913</v>
      </c>
      <c r="C26" s="1"/>
      <c r="D26" s="1">
        <v>0.60107999999999995</v>
      </c>
      <c r="E26" s="1">
        <v>0.60109000000000001</v>
      </c>
      <c r="F26" s="1">
        <v>0.60107999999999995</v>
      </c>
      <c r="G26" s="1">
        <v>0.60106999999999999</v>
      </c>
      <c r="H26" s="1">
        <v>0.34216999999999997</v>
      </c>
      <c r="I26" s="1">
        <v>1.7284000000000001E-4</v>
      </c>
      <c r="J26" s="1">
        <v>0.41913</v>
      </c>
      <c r="K26" s="1">
        <v>4.8238999999999997E-2</v>
      </c>
      <c r="L26" s="1">
        <v>5.6983000000000001E-4</v>
      </c>
      <c r="M26" s="1">
        <v>0.90380000000000005</v>
      </c>
    </row>
    <row r="27" spans="1:13" x14ac:dyDescent="0.2">
      <c r="A27" s="49">
        <v>0.43</v>
      </c>
      <c r="B27" s="50">
        <f t="shared" si="0"/>
        <v>0.38413000000000003</v>
      </c>
      <c r="C27" s="1"/>
      <c r="D27" s="1">
        <v>0.56994</v>
      </c>
      <c r="E27" s="1">
        <v>0.56996000000000002</v>
      </c>
      <c r="F27" s="1">
        <v>0.56996000000000002</v>
      </c>
      <c r="G27" s="1">
        <v>0.56996000000000002</v>
      </c>
      <c r="H27" s="1">
        <v>0.33143</v>
      </c>
      <c r="I27" s="1">
        <v>6.5772999999999995E-5</v>
      </c>
      <c r="J27" s="1">
        <v>0.38413000000000003</v>
      </c>
      <c r="K27" s="1">
        <v>3.7218000000000001E-2</v>
      </c>
      <c r="L27" s="1">
        <v>2.9906000000000003E-4</v>
      </c>
      <c r="M27" s="1">
        <v>0.89326000000000005</v>
      </c>
    </row>
    <row r="28" spans="1:13" x14ac:dyDescent="0.2">
      <c r="A28" s="49">
        <v>0.47</v>
      </c>
      <c r="B28" s="50">
        <f t="shared" si="0"/>
        <v>0.3523</v>
      </c>
      <c r="C28" s="1"/>
      <c r="D28" s="1">
        <v>0.54030999999999996</v>
      </c>
      <c r="E28" s="1">
        <v>0.54032000000000002</v>
      </c>
      <c r="F28" s="1">
        <v>0.54032999999999998</v>
      </c>
      <c r="G28" s="1">
        <v>0.54032999999999998</v>
      </c>
      <c r="H28" s="1">
        <v>0.32111000000000001</v>
      </c>
      <c r="I28" s="1">
        <v>2.5159000000000001E-5</v>
      </c>
      <c r="J28" s="1">
        <v>0.3523</v>
      </c>
      <c r="K28" s="1">
        <v>2.8794E-2</v>
      </c>
      <c r="L28" s="1">
        <v>1.5755000000000001E-4</v>
      </c>
      <c r="M28" s="1">
        <v>0.88273999999999997</v>
      </c>
    </row>
    <row r="29" spans="1:13" x14ac:dyDescent="0.2">
      <c r="A29" s="49">
        <v>0.51</v>
      </c>
      <c r="B29" s="50">
        <f t="shared" si="0"/>
        <v>0.32339000000000001</v>
      </c>
      <c r="C29" s="1"/>
      <c r="D29" s="1">
        <v>0.51209000000000005</v>
      </c>
      <c r="E29" s="1">
        <v>0.51210999999999995</v>
      </c>
      <c r="F29" s="1">
        <v>0.51210999999999995</v>
      </c>
      <c r="G29" s="1">
        <v>0.5121</v>
      </c>
      <c r="H29" s="1">
        <v>0.31114999999999998</v>
      </c>
      <c r="I29" s="1">
        <v>9.7764000000000001E-6</v>
      </c>
      <c r="J29" s="1">
        <v>0.32339000000000001</v>
      </c>
      <c r="K29" s="1">
        <v>2.2352E-2</v>
      </c>
      <c r="L29" s="1">
        <v>8.3202999999999996E-5</v>
      </c>
      <c r="M29" s="1">
        <v>0.87228000000000006</v>
      </c>
    </row>
    <row r="30" spans="1:13" x14ac:dyDescent="0.2">
      <c r="A30" s="49">
        <v>0.55000000000000004</v>
      </c>
      <c r="B30" s="50">
        <f t="shared" si="0"/>
        <v>0.29710999999999999</v>
      </c>
      <c r="C30" s="1"/>
      <c r="D30" s="1">
        <v>0.48521999999999998</v>
      </c>
      <c r="E30" s="1">
        <v>0.48524</v>
      </c>
      <c r="F30" s="1">
        <v>0.48524</v>
      </c>
      <c r="G30" s="1">
        <v>0.48524</v>
      </c>
      <c r="H30" s="1">
        <v>0.30153000000000002</v>
      </c>
      <c r="I30" s="1">
        <v>3.9373000000000004E-6</v>
      </c>
      <c r="J30" s="1">
        <v>0.29710999999999999</v>
      </c>
      <c r="K30" s="1">
        <v>1.7364000000000001E-2</v>
      </c>
      <c r="L30" s="1">
        <v>4.4022E-5</v>
      </c>
      <c r="M30" s="1">
        <v>0.86185</v>
      </c>
    </row>
    <row r="31" spans="1:13" x14ac:dyDescent="0.2">
      <c r="A31" s="49">
        <v>0.6</v>
      </c>
      <c r="B31" s="50">
        <f t="shared" si="0"/>
        <v>0.26757999999999998</v>
      </c>
      <c r="C31" s="1"/>
      <c r="D31" s="1">
        <v>0.45345000000000002</v>
      </c>
      <c r="E31" s="1">
        <v>0.45346999999999998</v>
      </c>
      <c r="F31" s="1">
        <v>0.45346999999999998</v>
      </c>
      <c r="G31" s="1">
        <v>0.45346999999999998</v>
      </c>
      <c r="H31" s="1">
        <v>0.28993999999999998</v>
      </c>
      <c r="I31" s="1">
        <v>1.4076000000000001E-6</v>
      </c>
      <c r="J31" s="1">
        <v>0.26757999999999998</v>
      </c>
      <c r="K31" s="1">
        <v>1.2668E-2</v>
      </c>
      <c r="L31" s="1">
        <v>1.9888999999999999E-5</v>
      </c>
      <c r="M31" s="1">
        <v>0.84891000000000005</v>
      </c>
    </row>
    <row r="32" spans="1:13" x14ac:dyDescent="0.2">
      <c r="A32" s="49">
        <v>0.65</v>
      </c>
      <c r="B32" s="50">
        <f t="shared" si="0"/>
        <v>0.24132000000000001</v>
      </c>
      <c r="C32" s="1"/>
      <c r="D32" s="1">
        <v>0.42335</v>
      </c>
      <c r="E32" s="1">
        <v>0.42336000000000001</v>
      </c>
      <c r="F32" s="1">
        <v>0.42336000000000001</v>
      </c>
      <c r="G32" s="1">
        <v>0.42336000000000001</v>
      </c>
      <c r="H32" s="1">
        <v>0.27877000000000002</v>
      </c>
      <c r="I32" s="1">
        <v>6.2294000000000004E-7</v>
      </c>
      <c r="J32" s="1">
        <v>0.24132000000000001</v>
      </c>
      <c r="K32" s="1">
        <v>9.2370000000000004E-3</v>
      </c>
      <c r="L32" s="1">
        <v>8.9901000000000005E-6</v>
      </c>
      <c r="M32" s="1">
        <v>0.83606000000000003</v>
      </c>
    </row>
    <row r="33" spans="1:13" x14ac:dyDescent="0.2">
      <c r="A33" s="49">
        <v>0.7</v>
      </c>
      <c r="B33" s="50">
        <f t="shared" si="0"/>
        <v>0.21795</v>
      </c>
      <c r="C33" s="1"/>
      <c r="D33" s="1">
        <v>0.39490999999999998</v>
      </c>
      <c r="E33" s="1">
        <v>0.39490999999999998</v>
      </c>
      <c r="F33" s="1">
        <v>0.39491999999999999</v>
      </c>
      <c r="G33" s="1">
        <v>0.39491999999999999</v>
      </c>
      <c r="H33" s="1">
        <v>0.26802999999999999</v>
      </c>
      <c r="I33" s="1">
        <v>3.6021999999999998E-7</v>
      </c>
      <c r="J33" s="1">
        <v>0.21795</v>
      </c>
      <c r="K33" s="1">
        <v>6.7334999999999999E-3</v>
      </c>
      <c r="L33" s="1">
        <v>4.0644999999999998E-6</v>
      </c>
      <c r="M33" s="1">
        <v>0.82330999999999999</v>
      </c>
    </row>
    <row r="34" spans="1:13" x14ac:dyDescent="0.2">
      <c r="A34" s="49">
        <v>0.75</v>
      </c>
      <c r="B34" s="50">
        <f t="shared" si="0"/>
        <v>0.19711000000000001</v>
      </c>
      <c r="C34" s="1"/>
      <c r="D34" s="1">
        <v>0.36831000000000003</v>
      </c>
      <c r="E34" s="1">
        <v>0.36831000000000003</v>
      </c>
      <c r="F34" s="1">
        <v>0.36831999999999998</v>
      </c>
      <c r="G34" s="1">
        <v>0.36831000000000003</v>
      </c>
      <c r="H34" s="1">
        <v>0.25768999999999997</v>
      </c>
      <c r="I34" s="1">
        <v>2.5552E-7</v>
      </c>
      <c r="J34" s="1">
        <v>0.19711000000000001</v>
      </c>
      <c r="K34" s="1">
        <v>4.9113999999999998E-3</v>
      </c>
      <c r="L34" s="1">
        <v>1.8381E-6</v>
      </c>
      <c r="M34" s="1">
        <v>0.81062000000000001</v>
      </c>
    </row>
    <row r="35" spans="1:13" x14ac:dyDescent="0.2">
      <c r="A35" s="49">
        <v>0.8</v>
      </c>
      <c r="B35" s="50">
        <f t="shared" si="0"/>
        <v>0.17852999999999999</v>
      </c>
      <c r="C35" s="1"/>
      <c r="D35" s="1">
        <v>0.34344000000000002</v>
      </c>
      <c r="E35" s="1">
        <v>0.34344999999999998</v>
      </c>
      <c r="F35" s="1">
        <v>0.34344999999999998</v>
      </c>
      <c r="G35" s="1">
        <v>0.34344000000000002</v>
      </c>
      <c r="H35" s="1">
        <v>0.24773000000000001</v>
      </c>
      <c r="I35" s="1">
        <v>2.0136E-7</v>
      </c>
      <c r="J35" s="1">
        <v>0.17852999999999999</v>
      </c>
      <c r="K35" s="1">
        <v>3.5848E-3</v>
      </c>
      <c r="L35" s="1">
        <v>8.3134999999999999E-7</v>
      </c>
      <c r="M35" s="1">
        <v>0.79805000000000004</v>
      </c>
    </row>
    <row r="36" spans="1:13" x14ac:dyDescent="0.2">
      <c r="A36" s="49">
        <v>0.85</v>
      </c>
      <c r="B36" s="50">
        <f t="shared" si="0"/>
        <v>0.16195999999999999</v>
      </c>
      <c r="C36" s="1"/>
      <c r="D36" s="1">
        <v>0.32018999999999997</v>
      </c>
      <c r="E36" s="1">
        <v>0.32018999999999997</v>
      </c>
      <c r="F36" s="1">
        <v>0.32019999999999998</v>
      </c>
      <c r="G36" s="1">
        <v>0.32019999999999998</v>
      </c>
      <c r="H36" s="1">
        <v>0.23813000000000001</v>
      </c>
      <c r="I36" s="1">
        <v>1.6565999999999999E-7</v>
      </c>
      <c r="J36" s="1">
        <v>0.16195999999999999</v>
      </c>
      <c r="K36" s="1">
        <v>2.6175999999999999E-3</v>
      </c>
      <c r="L36" s="1">
        <v>3.7603000000000001E-7</v>
      </c>
      <c r="M36" s="1">
        <v>0.78554999999999997</v>
      </c>
    </row>
    <row r="37" spans="1:13" x14ac:dyDescent="0.2">
      <c r="A37" s="49">
        <v>0.9</v>
      </c>
      <c r="B37" s="50">
        <f t="shared" si="0"/>
        <v>0.14717</v>
      </c>
      <c r="C37" s="1"/>
      <c r="D37" s="1">
        <v>0.29846</v>
      </c>
      <c r="E37" s="1">
        <v>0.29846</v>
      </c>
      <c r="F37" s="1">
        <v>0.29846</v>
      </c>
      <c r="G37" s="1">
        <v>0.29846</v>
      </c>
      <c r="H37" s="1">
        <v>0.22888</v>
      </c>
      <c r="I37" s="1">
        <v>1.3848000000000001E-7</v>
      </c>
      <c r="J37" s="1">
        <v>0.14717</v>
      </c>
      <c r="K37" s="1">
        <v>1.9113000000000001E-3</v>
      </c>
      <c r="L37" s="1">
        <v>1.7006999999999999E-7</v>
      </c>
      <c r="M37" s="1">
        <v>0.77315999999999996</v>
      </c>
    </row>
    <row r="38" spans="1:13" x14ac:dyDescent="0.2">
      <c r="A38" s="49">
        <v>0.95</v>
      </c>
      <c r="B38" s="50">
        <f t="shared" si="0"/>
        <v>0.13395000000000001</v>
      </c>
      <c r="C38" s="1"/>
      <c r="D38" s="1">
        <v>0.27815000000000001</v>
      </c>
      <c r="E38" s="1">
        <v>0.27816000000000002</v>
      </c>
      <c r="F38" s="1">
        <v>0.27816000000000002</v>
      </c>
      <c r="G38" s="1">
        <v>0.27816000000000002</v>
      </c>
      <c r="H38" s="1">
        <v>0.21997</v>
      </c>
      <c r="I38" s="1">
        <v>1.1639E-7</v>
      </c>
      <c r="J38" s="1">
        <v>0.13395000000000001</v>
      </c>
      <c r="K38" s="1">
        <v>1.3956000000000001E-3</v>
      </c>
      <c r="L38" s="1">
        <v>7.6910000000000005E-8</v>
      </c>
      <c r="M38" s="1">
        <v>0.76085999999999998</v>
      </c>
    </row>
    <row r="39" spans="1:13" x14ac:dyDescent="0.2">
      <c r="A39" s="49">
        <v>1</v>
      </c>
      <c r="B39" s="50">
        <f t="shared" si="0"/>
        <v>0.12211</v>
      </c>
      <c r="C39" s="1"/>
      <c r="D39" s="1">
        <v>0.25917000000000001</v>
      </c>
      <c r="E39" s="1">
        <v>0.25918000000000002</v>
      </c>
      <c r="F39" s="1">
        <v>0.25918999999999998</v>
      </c>
      <c r="G39" s="1">
        <v>0.25918000000000002</v>
      </c>
      <c r="H39" s="1">
        <v>0.21138000000000001</v>
      </c>
      <c r="I39" s="1">
        <v>9.7995999999999999E-8</v>
      </c>
      <c r="J39" s="1">
        <v>0.12211</v>
      </c>
      <c r="K39" s="1">
        <v>1.0189999999999999E-3</v>
      </c>
      <c r="L39" s="1">
        <v>3.4749000000000002E-8</v>
      </c>
      <c r="M39" s="1">
        <v>0.74866999999999995</v>
      </c>
    </row>
    <row r="40" spans="1:13" x14ac:dyDescent="0.2">
      <c r="A40" s="49">
        <v>1.1000000000000001</v>
      </c>
      <c r="B40" s="50">
        <f t="shared" si="0"/>
        <v>0.10199999999999999</v>
      </c>
      <c r="C40" s="1"/>
      <c r="D40" s="1">
        <v>0.22489999999999999</v>
      </c>
      <c r="E40" s="1">
        <v>0.22491</v>
      </c>
      <c r="F40" s="1">
        <v>0.22492000000000001</v>
      </c>
      <c r="G40" s="1">
        <v>0.22491</v>
      </c>
      <c r="H40" s="1">
        <v>0.19497</v>
      </c>
      <c r="I40" s="1">
        <v>6.9521000000000004E-8</v>
      </c>
      <c r="J40" s="1">
        <v>0.10199999999999999</v>
      </c>
      <c r="K40" s="1">
        <v>5.4241000000000001E-4</v>
      </c>
      <c r="L40" s="1">
        <v>7.0982000000000002E-9</v>
      </c>
      <c r="M40" s="1">
        <v>0.72355999999999998</v>
      </c>
    </row>
    <row r="41" spans="1:13" x14ac:dyDescent="0.2">
      <c r="A41" s="49">
        <v>1.3</v>
      </c>
      <c r="B41" s="50">
        <f t="shared" si="0"/>
        <v>7.2592000000000004E-2</v>
      </c>
      <c r="C41" s="1"/>
      <c r="D41" s="1">
        <v>0.16897999999999999</v>
      </c>
      <c r="E41" s="1">
        <v>0.16897999999999999</v>
      </c>
      <c r="F41" s="1">
        <v>0.16899</v>
      </c>
      <c r="G41" s="1">
        <v>0.16899</v>
      </c>
      <c r="H41" s="1">
        <v>0.16569</v>
      </c>
      <c r="I41" s="1">
        <v>3.4883000000000002E-8</v>
      </c>
      <c r="J41" s="1">
        <v>7.2592000000000004E-2</v>
      </c>
      <c r="K41" s="1">
        <v>1.5286999999999999E-4</v>
      </c>
      <c r="L41" s="1">
        <v>2.9679000000000002E-10</v>
      </c>
      <c r="M41" s="1">
        <v>0.67484</v>
      </c>
    </row>
    <row r="42" spans="1:13" x14ac:dyDescent="0.2">
      <c r="A42" s="49">
        <v>1.5</v>
      </c>
      <c r="B42" s="50">
        <f t="shared" si="0"/>
        <v>5.3010000000000002E-2</v>
      </c>
      <c r="C42" s="1"/>
      <c r="D42" s="1">
        <v>0.12659000000000001</v>
      </c>
      <c r="E42" s="1">
        <v>0.12659000000000001</v>
      </c>
      <c r="F42" s="1">
        <v>0.12659000000000001</v>
      </c>
      <c r="G42" s="1">
        <v>0.12659000000000001</v>
      </c>
      <c r="H42" s="1">
        <v>0.14063999999999999</v>
      </c>
      <c r="I42" s="1">
        <v>1.7487E-8</v>
      </c>
      <c r="J42" s="1">
        <v>5.3010000000000002E-2</v>
      </c>
      <c r="K42" s="1">
        <v>4.3093000000000002E-5</v>
      </c>
      <c r="L42" s="1">
        <v>1.2448E-11</v>
      </c>
      <c r="M42" s="1">
        <v>0.62909000000000004</v>
      </c>
    </row>
    <row r="43" spans="1:13" x14ac:dyDescent="0.2">
      <c r="A43" s="49">
        <v>1.7</v>
      </c>
      <c r="B43" s="50">
        <f t="shared" si="0"/>
        <v>3.9611E-2</v>
      </c>
      <c r="C43" s="1"/>
      <c r="D43" s="1">
        <v>9.4560000000000005E-2</v>
      </c>
      <c r="E43" s="1">
        <v>9.4569E-2</v>
      </c>
      <c r="F43" s="1">
        <v>9.4567999999999999E-2</v>
      </c>
      <c r="G43" s="1">
        <v>9.4566999999999998E-2</v>
      </c>
      <c r="H43" s="1">
        <v>0.1192</v>
      </c>
      <c r="I43" s="1">
        <v>8.7650999999999999E-9</v>
      </c>
      <c r="J43" s="1">
        <v>3.9611E-2</v>
      </c>
      <c r="K43" s="1">
        <v>1.2136E-5</v>
      </c>
      <c r="L43" s="1">
        <v>5.2592999999999996E-13</v>
      </c>
      <c r="M43" s="1">
        <v>0.58614999999999995</v>
      </c>
    </row>
    <row r="44" spans="1:13" x14ac:dyDescent="0.2">
      <c r="A44" s="49">
        <v>2</v>
      </c>
      <c r="B44" s="50">
        <f t="shared" si="0"/>
        <v>2.6499999999999999E-2</v>
      </c>
      <c r="C44" s="1"/>
      <c r="D44" s="1">
        <v>6.0648000000000001E-2</v>
      </c>
      <c r="E44" s="1">
        <v>6.0649000000000002E-2</v>
      </c>
      <c r="F44" s="1">
        <v>6.0647E-2</v>
      </c>
      <c r="G44" s="1">
        <v>6.0649000000000002E-2</v>
      </c>
      <c r="H44" s="1">
        <v>9.2734999999999998E-2</v>
      </c>
      <c r="I44" s="1">
        <v>3.1075999999999999E-9</v>
      </c>
      <c r="J44" s="1">
        <v>2.6499999999999999E-2</v>
      </c>
      <c r="K44" s="1">
        <v>1.8106000000000001E-6</v>
      </c>
      <c r="L44" s="1">
        <v>4.5406999999999998E-15</v>
      </c>
      <c r="M44" s="1">
        <v>0.52666999999999997</v>
      </c>
    </row>
    <row r="45" spans="1:13" x14ac:dyDescent="0.2">
      <c r="A45" s="49">
        <v>2.2999999999999998</v>
      </c>
      <c r="B45" s="50">
        <f t="shared" si="0"/>
        <v>1.8289E-2</v>
      </c>
      <c r="C45" s="1"/>
      <c r="D45" s="1">
        <v>3.8684000000000003E-2</v>
      </c>
      <c r="E45" s="1">
        <v>3.8685999999999998E-2</v>
      </c>
      <c r="F45" s="1">
        <v>3.8685999999999998E-2</v>
      </c>
      <c r="G45" s="1">
        <v>3.8684999999999997E-2</v>
      </c>
      <c r="H45" s="1">
        <v>7.1799000000000002E-2</v>
      </c>
      <c r="I45" s="1">
        <v>1.0928E-9</v>
      </c>
      <c r="J45" s="1">
        <v>1.8289E-2</v>
      </c>
      <c r="K45" s="1">
        <v>2.6958000000000001E-7</v>
      </c>
      <c r="L45" s="1">
        <v>3.9134000000000001E-17</v>
      </c>
      <c r="M45" s="1">
        <v>0.47253000000000001</v>
      </c>
    </row>
    <row r="46" spans="1:13" x14ac:dyDescent="0.2">
      <c r="A46" s="49">
        <v>2.6</v>
      </c>
      <c r="B46" s="50">
        <f t="shared" si="0"/>
        <v>1.2866000000000001E-2</v>
      </c>
      <c r="C46" s="1"/>
      <c r="D46" s="1">
        <v>2.4617E-2</v>
      </c>
      <c r="E46" s="1">
        <v>2.4618000000000001E-2</v>
      </c>
      <c r="F46" s="1">
        <v>2.4618000000000001E-2</v>
      </c>
      <c r="G46" s="1">
        <v>2.4618000000000001E-2</v>
      </c>
      <c r="H46" s="1">
        <v>5.5426999999999997E-2</v>
      </c>
      <c r="I46" s="1">
        <v>3.8453000000000002E-10</v>
      </c>
      <c r="J46" s="1">
        <v>1.2866000000000001E-2</v>
      </c>
      <c r="K46" s="1">
        <v>4.0013000000000002E-8</v>
      </c>
      <c r="L46" s="1">
        <v>3.3769999999999999E-19</v>
      </c>
      <c r="M46" s="1">
        <v>0.42348000000000002</v>
      </c>
    </row>
    <row r="47" spans="1:13" x14ac:dyDescent="0.2">
      <c r="A47" s="49">
        <v>3</v>
      </c>
      <c r="B47" s="50">
        <f t="shared" si="0"/>
        <v>8.1896999999999994E-3</v>
      </c>
      <c r="C47" s="1"/>
      <c r="D47" s="1">
        <v>1.3436E-2</v>
      </c>
      <c r="E47" s="1">
        <v>1.3436E-2</v>
      </c>
      <c r="F47" s="1">
        <v>1.3436E-2</v>
      </c>
      <c r="G47" s="1">
        <v>1.3436E-2</v>
      </c>
      <c r="H47" s="1">
        <v>3.9069E-2</v>
      </c>
      <c r="I47" s="1">
        <v>9.5207999999999996E-11</v>
      </c>
      <c r="J47" s="1">
        <v>8.1896999999999994E-3</v>
      </c>
      <c r="K47" s="1">
        <v>3.1396000000000002E-9</v>
      </c>
      <c r="L47" s="1">
        <v>5.8668999999999997E-22</v>
      </c>
      <c r="M47" s="1">
        <v>0.36535000000000001</v>
      </c>
    </row>
    <row r="48" spans="1:13" x14ac:dyDescent="0.2">
      <c r="A48" s="49">
        <v>3.4</v>
      </c>
      <c r="B48" s="50">
        <f t="shared" si="0"/>
        <v>5.2795999999999997E-3</v>
      </c>
      <c r="C48" s="1"/>
      <c r="D48" s="1">
        <v>7.3194000000000002E-3</v>
      </c>
      <c r="E48" s="1">
        <v>7.3194999999999996E-3</v>
      </c>
      <c r="F48" s="1">
        <v>7.3197999999999996E-3</v>
      </c>
      <c r="G48" s="1">
        <v>7.3197000000000002E-3</v>
      </c>
      <c r="H48" s="1">
        <v>2.7327000000000001E-2</v>
      </c>
      <c r="I48" s="1">
        <v>2.3505000000000001E-11</v>
      </c>
      <c r="J48" s="1">
        <v>5.2795999999999997E-3</v>
      </c>
      <c r="K48" s="1">
        <v>2.4692999999999999E-10</v>
      </c>
      <c r="L48" s="1">
        <v>1.0193E-24</v>
      </c>
      <c r="M48" s="1">
        <v>0.31462000000000001</v>
      </c>
    </row>
    <row r="49" spans="1:13" x14ac:dyDescent="0.2">
      <c r="A49" s="49">
        <v>3.8</v>
      </c>
      <c r="B49" s="50">
        <f t="shared" si="0"/>
        <v>3.4290000000000002E-3</v>
      </c>
      <c r="C49" s="1"/>
      <c r="D49" s="1">
        <v>3.9820000000000003E-3</v>
      </c>
      <c r="E49" s="1">
        <v>3.9822E-3</v>
      </c>
      <c r="F49" s="1">
        <v>3.9822E-3</v>
      </c>
      <c r="G49" s="1">
        <v>3.9822E-3</v>
      </c>
      <c r="H49" s="1">
        <v>1.9081999999999998E-2</v>
      </c>
      <c r="I49" s="1">
        <v>5.7961000000000003E-12</v>
      </c>
      <c r="J49" s="1">
        <v>3.4290000000000002E-3</v>
      </c>
      <c r="K49" s="1">
        <v>1.9292E-11</v>
      </c>
      <c r="L49" s="1">
        <v>1.7712E-27</v>
      </c>
      <c r="M49" s="1">
        <v>0.27046999999999999</v>
      </c>
    </row>
    <row r="50" spans="1:13" x14ac:dyDescent="0.2">
      <c r="A50" s="49">
        <v>4.2</v>
      </c>
      <c r="B50" s="50">
        <f t="shared" si="0"/>
        <v>2.2338000000000002E-3</v>
      </c>
      <c r="C50" s="1"/>
      <c r="D50" s="1">
        <v>2.1640000000000001E-3</v>
      </c>
      <c r="E50" s="1">
        <v>2.1640000000000001E-3</v>
      </c>
      <c r="F50" s="1">
        <v>2.1640000000000001E-3</v>
      </c>
      <c r="G50" s="1">
        <v>2.1640000000000001E-3</v>
      </c>
      <c r="H50" s="1">
        <v>1.3325E-2</v>
      </c>
      <c r="I50" s="1">
        <v>1.4276000000000001E-12</v>
      </c>
      <c r="J50" s="1">
        <v>2.2338000000000002E-3</v>
      </c>
      <c r="K50" s="1">
        <v>1.4805E-12</v>
      </c>
      <c r="L50" s="1">
        <v>3.0779000000000001E-30</v>
      </c>
      <c r="M50" s="1">
        <v>0.23202</v>
      </c>
    </row>
    <row r="51" spans="1:13" x14ac:dyDescent="0.2">
      <c r="A51" s="49">
        <v>4.5999999999999996</v>
      </c>
      <c r="B51" s="50">
        <f t="shared" si="0"/>
        <v>1.4532E-3</v>
      </c>
      <c r="C51" s="1"/>
      <c r="D51" s="1">
        <v>1.1762999999999999E-3</v>
      </c>
      <c r="E51" s="1">
        <v>1.1762999999999999E-3</v>
      </c>
      <c r="F51" s="1">
        <v>1.1762999999999999E-3</v>
      </c>
      <c r="G51" s="1">
        <v>1.1762999999999999E-3</v>
      </c>
      <c r="H51" s="1">
        <v>9.2963000000000004E-3</v>
      </c>
      <c r="I51" s="1">
        <v>3.5096E-13</v>
      </c>
      <c r="J51" s="1">
        <v>1.4532E-3</v>
      </c>
      <c r="K51" s="1">
        <v>1.1392000000000001E-13</v>
      </c>
      <c r="L51" s="1">
        <v>5.3491000000000001E-33</v>
      </c>
      <c r="M51" s="1">
        <v>0.19853999999999999</v>
      </c>
    </row>
    <row r="52" spans="1:13" x14ac:dyDescent="0.2">
      <c r="A52" s="49">
        <v>5</v>
      </c>
      <c r="B52" s="50">
        <f t="shared" si="0"/>
        <v>9.4587000000000002E-4</v>
      </c>
      <c r="C52" s="1"/>
      <c r="D52" s="1">
        <v>6.3823000000000005E-4</v>
      </c>
      <c r="E52" s="1">
        <v>6.3827999999999997E-4</v>
      </c>
      <c r="F52" s="1">
        <v>6.3829000000000002E-4</v>
      </c>
      <c r="G52" s="1">
        <v>6.3825000000000004E-4</v>
      </c>
      <c r="H52" s="1">
        <v>6.4606000000000004E-3</v>
      </c>
      <c r="I52" s="1">
        <v>8.6222000000000004E-14</v>
      </c>
      <c r="J52" s="1">
        <v>9.4587000000000002E-4</v>
      </c>
      <c r="K52" s="1">
        <v>8.8677999999999995E-15</v>
      </c>
      <c r="L52" s="1">
        <v>5.7054999999999998E-34</v>
      </c>
      <c r="M52" s="1">
        <v>0.16969000000000001</v>
      </c>
    </row>
    <row r="53" spans="1:13" x14ac:dyDescent="0.2">
      <c r="A53" s="49">
        <v>5.5</v>
      </c>
      <c r="B53" s="50">
        <f t="shared" si="0"/>
        <v>5.5435E-4</v>
      </c>
      <c r="C53" s="1"/>
      <c r="D53" s="1">
        <v>2.9530000000000002E-4</v>
      </c>
      <c r="E53" s="1">
        <v>2.9531000000000002E-4</v>
      </c>
      <c r="F53" s="1">
        <v>2.9531000000000002E-4</v>
      </c>
      <c r="G53" s="1">
        <v>2.9531000000000002E-4</v>
      </c>
      <c r="H53" s="1">
        <v>4.0645999999999998E-3</v>
      </c>
      <c r="I53" s="1">
        <v>1.4902000000000001E-14</v>
      </c>
      <c r="J53" s="1">
        <v>5.5435E-4</v>
      </c>
      <c r="K53" s="1">
        <v>3.6601000000000001E-16</v>
      </c>
      <c r="L53" s="1">
        <v>5.7054999999999998E-34</v>
      </c>
      <c r="M53" s="1">
        <v>0.13921</v>
      </c>
    </row>
    <row r="54" spans="1:13" x14ac:dyDescent="0.2">
      <c r="A54" s="49">
        <v>6</v>
      </c>
      <c r="B54" s="50">
        <f t="shared" si="0"/>
        <v>3.2588000000000002E-4</v>
      </c>
      <c r="C54" s="1"/>
      <c r="D54" s="1">
        <v>1.3643999999999999E-4</v>
      </c>
      <c r="E54" s="1">
        <v>1.3645000000000001E-4</v>
      </c>
      <c r="F54" s="1">
        <v>1.3645000000000001E-4</v>
      </c>
      <c r="G54" s="1">
        <v>1.3645000000000001E-4</v>
      </c>
      <c r="H54" s="1">
        <v>2.5639999999999999E-3</v>
      </c>
      <c r="I54" s="1">
        <v>2.5735000000000001E-15</v>
      </c>
      <c r="J54" s="1">
        <v>3.2588000000000002E-4</v>
      </c>
      <c r="K54" s="1">
        <v>1.5131999999999999E-17</v>
      </c>
      <c r="L54" s="1">
        <v>5.7054999999999998E-34</v>
      </c>
      <c r="M54" s="1">
        <v>0.11398999999999999</v>
      </c>
    </row>
    <row r="55" spans="1:13" x14ac:dyDescent="0.2">
      <c r="A55" s="49">
        <v>6.5</v>
      </c>
      <c r="B55" s="50">
        <f t="shared" si="0"/>
        <v>1.919E-4</v>
      </c>
      <c r="C55" s="1"/>
      <c r="D55" s="1">
        <v>6.2918999999999998E-5</v>
      </c>
      <c r="E55" s="1">
        <v>6.2918999999999998E-5</v>
      </c>
      <c r="F55" s="1">
        <v>6.2920000000000001E-5</v>
      </c>
      <c r="G55" s="1">
        <v>6.2916999999999994E-5</v>
      </c>
      <c r="H55" s="1">
        <v>1.6291000000000001E-3</v>
      </c>
      <c r="I55" s="1">
        <v>4.4402999999999999E-16</v>
      </c>
      <c r="J55" s="1">
        <v>1.919E-4</v>
      </c>
      <c r="K55" s="1">
        <v>6.2289999999999997E-19</v>
      </c>
      <c r="L55" s="1">
        <v>5.7054999999999998E-34</v>
      </c>
      <c r="M55" s="1">
        <v>9.3072000000000002E-2</v>
      </c>
    </row>
    <row r="56" spans="1:13" x14ac:dyDescent="0.2">
      <c r="A56" s="49">
        <v>7</v>
      </c>
      <c r="B56" s="50">
        <f t="shared" si="0"/>
        <v>1.1287E-4</v>
      </c>
      <c r="C56" s="1"/>
      <c r="D56" s="1">
        <v>2.8963E-5</v>
      </c>
      <c r="E56" s="1">
        <v>2.8963999999999999E-5</v>
      </c>
      <c r="F56" s="1">
        <v>2.8963999999999999E-5</v>
      </c>
      <c r="G56" s="1">
        <v>2.8963999999999999E-5</v>
      </c>
      <c r="H56" s="1">
        <v>1.0337E-3</v>
      </c>
      <c r="I56" s="1">
        <v>7.6539999999999995E-17</v>
      </c>
      <c r="J56" s="1">
        <v>1.1287E-4</v>
      </c>
      <c r="K56" s="1">
        <v>2.5488E-20</v>
      </c>
      <c r="L56" s="1">
        <v>5.7054999999999998E-34</v>
      </c>
      <c r="M56" s="1">
        <v>7.5866000000000003E-2</v>
      </c>
    </row>
    <row r="57" spans="1:13" x14ac:dyDescent="0.2">
      <c r="A57" s="49">
        <v>7.5</v>
      </c>
      <c r="B57" s="50">
        <f t="shared" si="0"/>
        <v>6.6359000000000006E-5</v>
      </c>
      <c r="C57" s="1"/>
      <c r="D57" s="1">
        <v>1.3321E-5</v>
      </c>
      <c r="E57" s="1">
        <v>1.3322000000000001E-5</v>
      </c>
      <c r="F57" s="1">
        <v>1.3322000000000001E-5</v>
      </c>
      <c r="G57" s="1">
        <v>1.3322000000000001E-5</v>
      </c>
      <c r="H57" s="1">
        <v>6.5324000000000003E-4</v>
      </c>
      <c r="I57" s="1">
        <v>1.3175E-17</v>
      </c>
      <c r="J57" s="1">
        <v>6.6359000000000006E-5</v>
      </c>
      <c r="K57" s="1">
        <v>1.0429E-21</v>
      </c>
      <c r="L57" s="1">
        <v>5.7054999999999998E-34</v>
      </c>
      <c r="M57" s="1">
        <v>6.1781000000000003E-2</v>
      </c>
    </row>
    <row r="58" spans="1:13" x14ac:dyDescent="0.2">
      <c r="A58" s="49">
        <v>8</v>
      </c>
      <c r="B58" s="50">
        <f t="shared" si="0"/>
        <v>3.9036999999999999E-5</v>
      </c>
      <c r="C58" s="1"/>
      <c r="D58" s="1">
        <v>6.1222999999999998E-6</v>
      </c>
      <c r="E58" s="1">
        <v>6.1224E-6</v>
      </c>
      <c r="F58" s="1">
        <v>6.1226999999999998E-6</v>
      </c>
      <c r="G58" s="1">
        <v>6.1222999999999998E-6</v>
      </c>
      <c r="H58" s="1">
        <v>4.1222999999999997E-4</v>
      </c>
      <c r="I58" s="1">
        <v>2.2667E-18</v>
      </c>
      <c r="J58" s="1">
        <v>3.9036999999999999E-5</v>
      </c>
      <c r="K58" s="1">
        <v>4.2676E-23</v>
      </c>
      <c r="L58" s="1">
        <v>5.7054999999999998E-34</v>
      </c>
      <c r="M58" s="1">
        <v>5.0261E-2</v>
      </c>
    </row>
    <row r="59" spans="1:13" x14ac:dyDescent="0.2">
      <c r="A59" s="49">
        <v>8.5</v>
      </c>
      <c r="B59" s="50">
        <f t="shared" si="0"/>
        <v>2.2969999999999999E-5</v>
      </c>
      <c r="C59" s="1"/>
      <c r="D59" s="1">
        <v>2.8113000000000001E-6</v>
      </c>
      <c r="E59" s="1">
        <v>2.8113999999999999E-6</v>
      </c>
      <c r="F59" s="1">
        <v>2.8113999999999999E-6</v>
      </c>
      <c r="G59" s="1">
        <v>2.8113999999999999E-6</v>
      </c>
      <c r="H59" s="1">
        <v>2.6003000000000002E-4</v>
      </c>
      <c r="I59" s="1">
        <v>3.8989000000000001E-19</v>
      </c>
      <c r="J59" s="1">
        <v>2.2969999999999999E-5</v>
      </c>
      <c r="K59" s="1">
        <v>1.7462E-24</v>
      </c>
      <c r="L59" s="1">
        <v>5.7054999999999998E-34</v>
      </c>
      <c r="M59" s="1">
        <v>4.0842000000000003E-2</v>
      </c>
    </row>
    <row r="60" spans="1:13" x14ac:dyDescent="0.2">
      <c r="A60" s="49">
        <v>9</v>
      </c>
      <c r="B60" s="50">
        <f t="shared" si="0"/>
        <v>1.3514E-5</v>
      </c>
      <c r="C60" s="1"/>
      <c r="D60" s="1">
        <v>1.2898999999999999E-6</v>
      </c>
      <c r="E60" s="1">
        <v>1.2898999999999999E-6</v>
      </c>
      <c r="F60" s="1">
        <v>1.2898999999999999E-6</v>
      </c>
      <c r="G60" s="1">
        <v>1.2898999999999999E-6</v>
      </c>
      <c r="H60" s="1">
        <v>1.6398000000000001E-4</v>
      </c>
      <c r="I60" s="1">
        <v>6.7058000000000006E-20</v>
      </c>
      <c r="J60" s="1">
        <v>1.3514E-5</v>
      </c>
      <c r="K60" s="1">
        <v>7.1453000000000001E-26</v>
      </c>
      <c r="L60" s="1">
        <v>5.7054999999999998E-34</v>
      </c>
      <c r="M60" s="1">
        <v>3.3154000000000003E-2</v>
      </c>
    </row>
    <row r="61" spans="1:13" x14ac:dyDescent="0.2">
      <c r="A61" s="49">
        <v>9.5</v>
      </c>
      <c r="B61" s="50">
        <f t="shared" si="0"/>
        <v>7.9587000000000006E-6</v>
      </c>
      <c r="C61" s="1"/>
      <c r="D61" s="1">
        <v>5.9116000000000001E-7</v>
      </c>
      <c r="E61" s="1">
        <v>5.9118000000000003E-7</v>
      </c>
      <c r="F61" s="1">
        <v>5.9123000000000003E-7</v>
      </c>
      <c r="G61" s="1">
        <v>5.9120000000000005E-7</v>
      </c>
      <c r="H61" s="1">
        <v>1.0336999999999999E-4</v>
      </c>
      <c r="I61" s="1">
        <v>1.1528E-20</v>
      </c>
      <c r="J61" s="1">
        <v>7.9587000000000006E-6</v>
      </c>
      <c r="K61" s="1">
        <v>2.9237000000000001E-27</v>
      </c>
      <c r="L61" s="1">
        <v>5.7054999999999998E-34</v>
      </c>
      <c r="M61" s="1">
        <v>2.6894000000000001E-2</v>
      </c>
    </row>
    <row r="62" spans="1:13" x14ac:dyDescent="0.2">
      <c r="A62" s="49">
        <v>10</v>
      </c>
      <c r="B62" s="50">
        <f t="shared" si="0"/>
        <v>4.6869E-6</v>
      </c>
      <c r="C62" s="1"/>
      <c r="D62" s="1">
        <v>2.706E-7</v>
      </c>
      <c r="E62" s="1">
        <v>2.7061000000000001E-7</v>
      </c>
      <c r="F62" s="1">
        <v>2.7061000000000001E-7</v>
      </c>
      <c r="G62" s="1">
        <v>2.7061000000000001E-7</v>
      </c>
      <c r="H62" s="1">
        <v>6.5139000000000001E-5</v>
      </c>
      <c r="I62" s="1">
        <v>1.9808000000000001E-21</v>
      </c>
      <c r="J62" s="1">
        <v>4.6869E-6</v>
      </c>
      <c r="K62" s="1">
        <v>1.1963E-28</v>
      </c>
      <c r="L62" s="1">
        <v>5.7054999999999998E-34</v>
      </c>
      <c r="M62" s="1">
        <v>2.18E-2</v>
      </c>
    </row>
    <row r="63" spans="1:13" x14ac:dyDescent="0.2">
      <c r="A63" s="49">
        <v>10.5</v>
      </c>
      <c r="B63" s="50">
        <f t="shared" si="0"/>
        <v>2.7613000000000001E-6</v>
      </c>
      <c r="C63" s="1"/>
      <c r="D63" s="1">
        <v>1.2380000000000001E-7</v>
      </c>
      <c r="E63" s="1">
        <v>1.2380000000000001E-7</v>
      </c>
      <c r="F63" s="1">
        <v>1.2380000000000001E-7</v>
      </c>
      <c r="G63" s="1">
        <v>1.2380000000000001E-7</v>
      </c>
      <c r="H63" s="1">
        <v>4.0986999999999999E-5</v>
      </c>
      <c r="I63" s="1">
        <v>3.4018E-22</v>
      </c>
      <c r="J63" s="1">
        <v>2.7613000000000001E-6</v>
      </c>
      <c r="K63" s="1">
        <v>4.8954E-30</v>
      </c>
      <c r="L63" s="1">
        <v>5.7054999999999998E-34</v>
      </c>
      <c r="M63" s="1">
        <v>1.7654E-2</v>
      </c>
    </row>
    <row r="64" spans="1:13" x14ac:dyDescent="0.2">
      <c r="A64" s="49">
        <v>11</v>
      </c>
      <c r="B64" s="50">
        <f t="shared" si="0"/>
        <v>1.6287E-6</v>
      </c>
      <c r="C64" s="1"/>
      <c r="D64" s="1">
        <v>5.6603000000000001E-8</v>
      </c>
      <c r="E64" s="1">
        <v>5.6604000000000002E-8</v>
      </c>
      <c r="F64" s="1">
        <v>5.6605000000000003E-8</v>
      </c>
      <c r="G64" s="1">
        <v>5.6605000000000003E-8</v>
      </c>
      <c r="H64" s="1">
        <v>2.5772E-5</v>
      </c>
      <c r="I64" s="1">
        <v>5.8392000000000004E-23</v>
      </c>
      <c r="J64" s="1">
        <v>1.6287E-6</v>
      </c>
      <c r="K64" s="1">
        <v>2.0030999999999999E-31</v>
      </c>
      <c r="L64" s="1">
        <v>5.7054999999999998E-34</v>
      </c>
      <c r="M64" s="1">
        <v>1.4285000000000001E-2</v>
      </c>
    </row>
    <row r="65" spans="1:13" x14ac:dyDescent="0.2">
      <c r="A65" s="49">
        <v>11.5</v>
      </c>
      <c r="B65" s="50">
        <f t="shared" si="0"/>
        <v>9.6181999999999997E-7</v>
      </c>
      <c r="C65" s="1"/>
      <c r="D65" s="1">
        <v>2.5866999999999999E-8</v>
      </c>
      <c r="E65" s="1">
        <v>2.5868E-8</v>
      </c>
      <c r="F65" s="1">
        <v>2.5868E-8</v>
      </c>
      <c r="G65" s="1">
        <v>2.5868E-8</v>
      </c>
      <c r="H65" s="1">
        <v>1.6212999999999999E-5</v>
      </c>
      <c r="I65" s="1">
        <v>9.9851999999999993E-24</v>
      </c>
      <c r="J65" s="1">
        <v>9.6181999999999997E-7</v>
      </c>
      <c r="K65" s="1">
        <v>8.1965000000000002E-33</v>
      </c>
      <c r="L65" s="1">
        <v>5.7054999999999998E-34</v>
      </c>
      <c r="M65" s="1">
        <v>1.1553000000000001E-2</v>
      </c>
    </row>
    <row r="66" spans="1:13" x14ac:dyDescent="0.2">
      <c r="A66" s="49">
        <v>12</v>
      </c>
      <c r="B66" s="50">
        <f t="shared" si="0"/>
        <v>5.6861000000000001E-7</v>
      </c>
      <c r="C66" s="1"/>
      <c r="D66" s="1">
        <v>1.1815E-8</v>
      </c>
      <c r="E66" s="1">
        <v>1.1815E-8</v>
      </c>
      <c r="F66" s="1">
        <v>1.1815E-8</v>
      </c>
      <c r="G66" s="1">
        <v>1.1815E-8</v>
      </c>
      <c r="H66" s="1">
        <v>1.0207000000000001E-5</v>
      </c>
      <c r="I66" s="1">
        <v>1.6993000000000001E-24</v>
      </c>
      <c r="J66" s="1">
        <v>5.6861000000000001E-7</v>
      </c>
      <c r="K66" s="1">
        <v>3.3538999999999998E-34</v>
      </c>
      <c r="L66" s="1">
        <v>5.7054999999999998E-34</v>
      </c>
      <c r="M66" s="1">
        <v>9.3383000000000008E-3</v>
      </c>
    </row>
    <row r="67" spans="1:13" x14ac:dyDescent="0.2">
      <c r="A67" s="49">
        <v>12.5</v>
      </c>
      <c r="B67" s="50">
        <f t="shared" si="0"/>
        <v>3.3649999999999998E-7</v>
      </c>
      <c r="C67" s="1"/>
      <c r="D67" s="1">
        <v>5.3936000000000001E-9</v>
      </c>
      <c r="E67" s="1">
        <v>5.3938000000000001E-9</v>
      </c>
      <c r="F67" s="1">
        <v>5.3938000000000001E-9</v>
      </c>
      <c r="G67" s="1">
        <v>5.3938000000000001E-9</v>
      </c>
      <c r="H67" s="1">
        <v>6.4296000000000002E-6</v>
      </c>
      <c r="I67" s="1">
        <v>2.8918999999999998E-25</v>
      </c>
      <c r="J67" s="1">
        <v>3.3649999999999998E-7</v>
      </c>
      <c r="K67" s="1">
        <v>1.1245E-34</v>
      </c>
      <c r="L67" s="1">
        <v>5.7054999999999998E-34</v>
      </c>
      <c r="M67" s="1">
        <v>7.5442E-3</v>
      </c>
    </row>
    <row r="68" spans="1:13" x14ac:dyDescent="0.2">
      <c r="A68" s="49">
        <v>13</v>
      </c>
      <c r="B68" s="50">
        <f t="shared" ref="B68:B87" si="1">J68</f>
        <v>1.9931999999999999E-7</v>
      </c>
      <c r="C68" s="1"/>
      <c r="D68" s="1">
        <v>2.4598000000000001E-9</v>
      </c>
      <c r="E68" s="1">
        <v>2.4599000000000002E-9</v>
      </c>
      <c r="F68" s="1">
        <v>2.4599000000000002E-9</v>
      </c>
      <c r="G68" s="1">
        <v>2.4598000000000001E-9</v>
      </c>
      <c r="H68" s="1">
        <v>4.0535000000000002E-6</v>
      </c>
      <c r="I68" s="1">
        <v>4.9211E-26</v>
      </c>
      <c r="J68" s="1">
        <v>1.9931999999999999E-7</v>
      </c>
      <c r="K68" s="1">
        <v>1.1245E-34</v>
      </c>
      <c r="L68" s="1">
        <v>5.7054999999999998E-34</v>
      </c>
      <c r="M68" s="1">
        <v>6.0917000000000002E-3</v>
      </c>
    </row>
    <row r="69" spans="1:13" x14ac:dyDescent="0.2">
      <c r="A69" s="49">
        <v>13.5</v>
      </c>
      <c r="B69" s="50">
        <f t="shared" si="1"/>
        <v>1.1819E-7</v>
      </c>
      <c r="C69" s="1"/>
      <c r="D69" s="1">
        <v>1.1214000000000001E-9</v>
      </c>
      <c r="E69" s="1">
        <v>1.1214000000000001E-9</v>
      </c>
      <c r="F69" s="1">
        <v>1.1214000000000001E-9</v>
      </c>
      <c r="G69" s="1">
        <v>1.1214000000000001E-9</v>
      </c>
      <c r="H69" s="1">
        <v>2.5571E-6</v>
      </c>
      <c r="I69" s="1">
        <v>8.3748999999999998E-27</v>
      </c>
      <c r="J69" s="1">
        <v>1.1819E-7</v>
      </c>
      <c r="K69" s="1">
        <v>1.1245E-34</v>
      </c>
      <c r="L69" s="1">
        <v>5.7054999999999998E-34</v>
      </c>
      <c r="M69" s="1">
        <v>4.9154999999999997E-3</v>
      </c>
    </row>
    <row r="70" spans="1:13" x14ac:dyDescent="0.2">
      <c r="A70" s="49">
        <v>14</v>
      </c>
      <c r="B70" s="50">
        <f t="shared" si="1"/>
        <v>7.0146999999999999E-8</v>
      </c>
      <c r="C70" s="1"/>
      <c r="D70" s="1">
        <v>5.1105999999999999E-10</v>
      </c>
      <c r="E70" s="1">
        <v>5.1106999999999997E-10</v>
      </c>
      <c r="F70" s="1">
        <v>5.1106999999999997E-10</v>
      </c>
      <c r="G70" s="1">
        <v>5.1106999999999997E-10</v>
      </c>
      <c r="H70" s="1">
        <v>1.6146E-6</v>
      </c>
      <c r="I70" s="1">
        <v>1.4252999999999999E-27</v>
      </c>
      <c r="J70" s="1">
        <v>7.0146999999999999E-8</v>
      </c>
      <c r="K70" s="1">
        <v>1.1245E-34</v>
      </c>
      <c r="L70" s="1">
        <v>5.7054999999999998E-34</v>
      </c>
      <c r="M70" s="1">
        <v>3.9639000000000002E-3</v>
      </c>
    </row>
    <row r="71" spans="1:13" x14ac:dyDescent="0.2">
      <c r="A71" s="49">
        <v>14.5</v>
      </c>
      <c r="B71" s="50">
        <f t="shared" si="1"/>
        <v>4.1671999999999998E-8</v>
      </c>
      <c r="C71" s="1"/>
      <c r="D71" s="1">
        <v>2.3283000000000001E-10</v>
      </c>
      <c r="E71" s="1">
        <v>2.3283000000000001E-10</v>
      </c>
      <c r="F71" s="1">
        <v>2.3283000000000001E-10</v>
      </c>
      <c r="G71" s="1">
        <v>2.3283000000000001E-10</v>
      </c>
      <c r="H71" s="1">
        <v>1.0206E-6</v>
      </c>
      <c r="I71" s="1">
        <v>2.4255000000000002E-28</v>
      </c>
      <c r="J71" s="1">
        <v>4.1671999999999998E-8</v>
      </c>
      <c r="K71" s="1">
        <v>1.1245E-34</v>
      </c>
      <c r="L71" s="1">
        <v>5.7054999999999998E-34</v>
      </c>
      <c r="M71" s="1">
        <v>3.1943000000000002E-3</v>
      </c>
    </row>
    <row r="72" spans="1:13" x14ac:dyDescent="0.2">
      <c r="A72" s="49">
        <v>15</v>
      </c>
      <c r="B72" s="50">
        <f t="shared" si="1"/>
        <v>2.4771000000000001E-8</v>
      </c>
      <c r="C72" s="1"/>
      <c r="D72" s="1">
        <v>1.0602999999999999E-10</v>
      </c>
      <c r="E72" s="1">
        <v>1.0604E-10</v>
      </c>
      <c r="F72" s="1">
        <v>1.0604E-10</v>
      </c>
      <c r="G72" s="1">
        <v>1.0604E-10</v>
      </c>
      <c r="H72" s="1">
        <v>6.4583999999999997E-7</v>
      </c>
      <c r="I72" s="1">
        <v>4.1277999999999997E-29</v>
      </c>
      <c r="J72" s="1">
        <v>2.4771000000000001E-8</v>
      </c>
      <c r="K72" s="1">
        <v>1.1245E-34</v>
      </c>
      <c r="L72" s="1">
        <v>5.7054999999999998E-34</v>
      </c>
      <c r="M72" s="1">
        <v>2.5722000000000002E-3</v>
      </c>
    </row>
    <row r="73" spans="1:13" x14ac:dyDescent="0.2">
      <c r="A73" s="49">
        <v>15.5</v>
      </c>
      <c r="B73" s="50">
        <f t="shared" si="1"/>
        <v>1.4736E-8</v>
      </c>
      <c r="C73" s="1"/>
      <c r="D73" s="1">
        <v>4.8272000000000003E-11</v>
      </c>
      <c r="E73" s="1">
        <v>4.8274E-11</v>
      </c>
      <c r="F73" s="1">
        <v>4.8274E-11</v>
      </c>
      <c r="G73" s="1">
        <v>4.8274E-11</v>
      </c>
      <c r="H73" s="1">
        <v>4.0910999999999999E-7</v>
      </c>
      <c r="I73" s="1">
        <v>7.0245000000000006E-30</v>
      </c>
      <c r="J73" s="1">
        <v>1.4736E-8</v>
      </c>
      <c r="K73" s="1">
        <v>1.1245E-34</v>
      </c>
      <c r="L73" s="1">
        <v>5.7054999999999998E-34</v>
      </c>
      <c r="M73" s="1">
        <v>2.0701999999999999E-3</v>
      </c>
    </row>
    <row r="74" spans="1:13" x14ac:dyDescent="0.2">
      <c r="A74" s="49">
        <v>16</v>
      </c>
      <c r="B74" s="50">
        <f t="shared" si="1"/>
        <v>8.7739999999999997E-9</v>
      </c>
      <c r="C74" s="1"/>
      <c r="D74" s="1">
        <v>2.1961999999999999E-11</v>
      </c>
      <c r="E74" s="1">
        <v>2.1963000000000001E-11</v>
      </c>
      <c r="F74" s="1">
        <v>2.1964E-11</v>
      </c>
      <c r="G74" s="1">
        <v>2.1963000000000001E-11</v>
      </c>
      <c r="H74" s="1">
        <v>2.5950000000000001E-7</v>
      </c>
      <c r="I74" s="1">
        <v>1.1954E-30</v>
      </c>
      <c r="J74" s="1">
        <v>8.7739999999999997E-9</v>
      </c>
      <c r="K74" s="1">
        <v>1.1245E-34</v>
      </c>
      <c r="L74" s="1">
        <v>5.7054999999999998E-34</v>
      </c>
      <c r="M74" s="1">
        <v>1.6654E-3</v>
      </c>
    </row>
    <row r="75" spans="1:13" x14ac:dyDescent="0.2">
      <c r="A75" s="49">
        <v>16.5</v>
      </c>
      <c r="B75" s="50">
        <f t="shared" si="1"/>
        <v>5.2279999999999997E-9</v>
      </c>
      <c r="C75" s="1"/>
      <c r="D75" s="1">
        <v>9.9889000000000008E-12</v>
      </c>
      <c r="E75" s="1">
        <v>9.9894000000000002E-12</v>
      </c>
      <c r="F75" s="1">
        <v>9.9894999999999998E-12</v>
      </c>
      <c r="G75" s="1">
        <v>9.9890999999999999E-12</v>
      </c>
      <c r="H75" s="1">
        <v>1.6484000000000001E-7</v>
      </c>
      <c r="I75" s="1">
        <v>2.0344000000000002E-31</v>
      </c>
      <c r="J75" s="1">
        <v>5.2279999999999997E-9</v>
      </c>
      <c r="K75" s="1">
        <v>1.1245E-34</v>
      </c>
      <c r="L75" s="1">
        <v>5.7054999999999998E-34</v>
      </c>
      <c r="M75" s="1">
        <v>1.3389999999999999E-3</v>
      </c>
    </row>
    <row r="76" spans="1:13" x14ac:dyDescent="0.2">
      <c r="A76" s="49">
        <v>17</v>
      </c>
      <c r="B76" s="50">
        <f t="shared" si="1"/>
        <v>3.1170999999999999E-9</v>
      </c>
      <c r="C76" s="1"/>
      <c r="D76" s="1">
        <v>4.5423000000000001E-12</v>
      </c>
      <c r="E76" s="1">
        <v>4.5425000000000001E-12</v>
      </c>
      <c r="F76" s="1">
        <v>4.5425000000000001E-12</v>
      </c>
      <c r="G76" s="1">
        <v>4.5425000000000001E-12</v>
      </c>
      <c r="H76" s="1">
        <v>1.0487E-7</v>
      </c>
      <c r="I76" s="1">
        <v>3.4621000000000001E-32</v>
      </c>
      <c r="J76" s="1">
        <v>3.1170999999999999E-9</v>
      </c>
      <c r="K76" s="1">
        <v>1.1245E-34</v>
      </c>
      <c r="L76" s="1">
        <v>5.7054999999999998E-34</v>
      </c>
      <c r="M76" s="1">
        <v>1.0757E-3</v>
      </c>
    </row>
    <row r="77" spans="1:13" x14ac:dyDescent="0.2">
      <c r="A77" s="49">
        <v>17.5</v>
      </c>
      <c r="B77" s="50">
        <f t="shared" si="1"/>
        <v>1.8597000000000001E-9</v>
      </c>
      <c r="C77" s="1"/>
      <c r="D77" s="1">
        <v>2.0651000000000002E-12</v>
      </c>
      <c r="E77" s="1">
        <v>2.0652000000000001E-12</v>
      </c>
      <c r="F77" s="1">
        <v>2.0652000000000001E-12</v>
      </c>
      <c r="G77" s="1">
        <v>2.0652000000000001E-12</v>
      </c>
      <c r="H77" s="1">
        <v>6.6835000000000003E-8</v>
      </c>
      <c r="I77" s="1">
        <v>5.8916000000000003E-33</v>
      </c>
      <c r="J77" s="1">
        <v>1.8597000000000001E-9</v>
      </c>
      <c r="K77" s="1">
        <v>1.1245E-34</v>
      </c>
      <c r="L77" s="1">
        <v>5.7054999999999998E-34</v>
      </c>
      <c r="M77" s="1">
        <v>8.6379999999999996E-4</v>
      </c>
    </row>
    <row r="78" spans="1:13" x14ac:dyDescent="0.2">
      <c r="A78" s="49">
        <v>18</v>
      </c>
      <c r="B78" s="50">
        <f t="shared" si="1"/>
        <v>1.1103E-9</v>
      </c>
      <c r="C78" s="1"/>
      <c r="D78" s="1">
        <v>9.3867999999999999E-13</v>
      </c>
      <c r="E78" s="1">
        <v>9.3870999999999995E-13</v>
      </c>
      <c r="F78" s="1">
        <v>9.3870999999999995E-13</v>
      </c>
      <c r="G78" s="1">
        <v>9.3870999999999995E-13</v>
      </c>
      <c r="H78" s="1">
        <v>4.2669999999999998E-8</v>
      </c>
      <c r="I78" s="1">
        <v>1.0026E-33</v>
      </c>
      <c r="J78" s="1">
        <v>1.1103E-9</v>
      </c>
      <c r="K78" s="1">
        <v>1.1245E-34</v>
      </c>
      <c r="L78" s="1">
        <v>5.7054999999999998E-34</v>
      </c>
      <c r="M78" s="1">
        <v>6.9344999999999997E-4</v>
      </c>
    </row>
    <row r="79" spans="1:13" x14ac:dyDescent="0.2">
      <c r="A79" s="49">
        <v>18.5</v>
      </c>
      <c r="B79" s="50">
        <f t="shared" si="1"/>
        <v>6.6327000000000003E-10</v>
      </c>
      <c r="C79" s="1"/>
      <c r="D79" s="1">
        <v>4.2657000000000002E-13</v>
      </c>
      <c r="E79" s="1">
        <v>4.2657999999999999E-13</v>
      </c>
      <c r="F79" s="1">
        <v>4.2659E-13</v>
      </c>
      <c r="G79" s="1">
        <v>4.2659E-13</v>
      </c>
      <c r="H79" s="1">
        <v>2.7293999999999999E-8</v>
      </c>
      <c r="I79" s="1">
        <v>4.6390999999999997E-34</v>
      </c>
      <c r="J79" s="1">
        <v>6.6327000000000003E-10</v>
      </c>
      <c r="K79" s="1">
        <v>1.1245E-34</v>
      </c>
      <c r="L79" s="1">
        <v>5.7054999999999998E-34</v>
      </c>
      <c r="M79" s="1">
        <v>5.5648000000000004E-4</v>
      </c>
    </row>
    <row r="80" spans="1:13" x14ac:dyDescent="0.2">
      <c r="A80" s="49">
        <v>19</v>
      </c>
      <c r="B80" s="50">
        <f t="shared" si="1"/>
        <v>3.9643999999999998E-10</v>
      </c>
      <c r="C80" s="1"/>
      <c r="D80" s="1">
        <v>1.9379999999999999E-13</v>
      </c>
      <c r="E80" s="1">
        <v>1.9381000000000001E-13</v>
      </c>
      <c r="F80" s="1">
        <v>1.9381000000000001E-13</v>
      </c>
      <c r="G80" s="1">
        <v>1.9379999999999999E-13</v>
      </c>
      <c r="H80" s="1">
        <v>1.7493E-8</v>
      </c>
      <c r="I80" s="1">
        <v>4.6390999999999997E-34</v>
      </c>
      <c r="J80" s="1">
        <v>3.9643999999999998E-10</v>
      </c>
      <c r="K80" s="1">
        <v>1.1245E-34</v>
      </c>
      <c r="L80" s="1">
        <v>5.7054999999999998E-34</v>
      </c>
      <c r="M80" s="1">
        <v>4.4643999999999999E-4</v>
      </c>
    </row>
    <row r="81" spans="1:13" x14ac:dyDescent="0.2">
      <c r="A81" s="49">
        <v>19.5</v>
      </c>
      <c r="B81" s="50">
        <f t="shared" si="1"/>
        <v>2.3703999999999999E-10</v>
      </c>
      <c r="C81" s="1"/>
      <c r="D81" s="1">
        <v>8.8028999999999995E-14</v>
      </c>
      <c r="E81" s="1">
        <v>8.8028999999999995E-14</v>
      </c>
      <c r="F81" s="1">
        <v>8.8028999999999995E-14</v>
      </c>
      <c r="G81" s="1">
        <v>8.8031999999999998E-14</v>
      </c>
      <c r="H81" s="1">
        <v>1.1234E-8</v>
      </c>
      <c r="I81" s="1">
        <v>4.6390999999999997E-34</v>
      </c>
      <c r="J81" s="1">
        <v>2.3703999999999999E-10</v>
      </c>
      <c r="K81" s="1">
        <v>1.1245E-34</v>
      </c>
      <c r="L81" s="1">
        <v>5.7054999999999998E-34</v>
      </c>
      <c r="M81" s="1">
        <v>3.5802000000000002E-4</v>
      </c>
    </row>
    <row r="82" spans="1:13" x14ac:dyDescent="0.2">
      <c r="A82" s="49">
        <v>20</v>
      </c>
      <c r="B82" s="50">
        <f t="shared" si="1"/>
        <v>1.4173000000000001E-10</v>
      </c>
      <c r="C82" s="1"/>
      <c r="D82" s="1">
        <v>3.9977000000000001E-14</v>
      </c>
      <c r="E82" s="1">
        <v>3.9977999999999998E-14</v>
      </c>
      <c r="F82" s="1">
        <v>3.9977999999999998E-14</v>
      </c>
      <c r="G82" s="1">
        <v>3.9977999999999998E-14</v>
      </c>
      <c r="H82" s="1">
        <v>7.2278999999999998E-9</v>
      </c>
      <c r="I82" s="1">
        <v>4.6390999999999997E-34</v>
      </c>
      <c r="J82" s="1">
        <v>1.4173000000000001E-10</v>
      </c>
      <c r="K82" s="1">
        <v>1.1245E-34</v>
      </c>
      <c r="L82" s="1">
        <v>5.7054999999999998E-34</v>
      </c>
      <c r="M82" s="1">
        <v>2.8704000000000002E-4</v>
      </c>
    </row>
    <row r="83" spans="1:13" x14ac:dyDescent="0.2">
      <c r="A83" s="49">
        <v>21</v>
      </c>
      <c r="B83" s="50">
        <f t="shared" si="1"/>
        <v>5.0748999999999997E-11</v>
      </c>
      <c r="C83" s="1"/>
      <c r="D83" s="1">
        <v>8.2407E-15</v>
      </c>
      <c r="E83" s="1">
        <v>8.2409999999999996E-15</v>
      </c>
      <c r="F83" s="1">
        <v>8.2409000000000003E-15</v>
      </c>
      <c r="G83" s="1">
        <v>8.2406000000000006E-15</v>
      </c>
      <c r="H83" s="1">
        <v>3.0116999999999998E-9</v>
      </c>
      <c r="I83" s="1">
        <v>4.6390999999999997E-34</v>
      </c>
      <c r="J83" s="1">
        <v>5.0748999999999997E-11</v>
      </c>
      <c r="K83" s="1">
        <v>1.1245E-34</v>
      </c>
      <c r="L83" s="1">
        <v>5.7054999999999998E-34</v>
      </c>
      <c r="M83" s="1">
        <v>1.841E-4</v>
      </c>
    </row>
    <row r="84" spans="1:13" x14ac:dyDescent="0.2">
      <c r="A84" s="49">
        <v>23</v>
      </c>
      <c r="B84" s="50">
        <f t="shared" si="1"/>
        <v>6.5375999999999999E-12</v>
      </c>
      <c r="C84" s="1"/>
      <c r="D84" s="1">
        <v>3.4944999999999999E-16</v>
      </c>
      <c r="E84" s="1">
        <v>3.4946000000000001E-16</v>
      </c>
      <c r="F84" s="1">
        <v>3.4946000000000001E-16</v>
      </c>
      <c r="G84" s="1">
        <v>3.4946000000000001E-16</v>
      </c>
      <c r="H84" s="1">
        <v>5.3782999999999999E-10</v>
      </c>
      <c r="I84" s="1">
        <v>4.6390999999999997E-34</v>
      </c>
      <c r="J84" s="1">
        <v>6.5375999999999999E-12</v>
      </c>
      <c r="K84" s="1">
        <v>1.1245E-34</v>
      </c>
      <c r="L84" s="1">
        <v>5.7054999999999998E-34</v>
      </c>
      <c r="M84" s="1">
        <v>7.5333999999999994E-5</v>
      </c>
    </row>
    <row r="85" spans="1:13" x14ac:dyDescent="0.2">
      <c r="A85" s="49">
        <v>26</v>
      </c>
      <c r="B85" s="50">
        <f t="shared" si="1"/>
        <v>3.0455E-13</v>
      </c>
      <c r="C85" s="1"/>
      <c r="D85" s="1">
        <v>2.9866E-18</v>
      </c>
      <c r="E85" s="1">
        <v>2.9866E-18</v>
      </c>
      <c r="F85" s="1">
        <v>2.9866E-18</v>
      </c>
      <c r="G85" s="1">
        <v>2.9866E-18</v>
      </c>
      <c r="H85" s="1">
        <v>4.3664000000000003E-11</v>
      </c>
      <c r="I85" s="1">
        <v>4.6390999999999997E-34</v>
      </c>
      <c r="J85" s="1">
        <v>3.0455E-13</v>
      </c>
      <c r="K85" s="1">
        <v>1.1245E-34</v>
      </c>
      <c r="L85" s="1">
        <v>5.7054999999999998E-34</v>
      </c>
      <c r="M85" s="1">
        <v>1.9589000000000002E-5</v>
      </c>
    </row>
    <row r="86" spans="1:13" x14ac:dyDescent="0.2">
      <c r="A86" s="49">
        <v>30</v>
      </c>
      <c r="B86" s="50">
        <f t="shared" si="1"/>
        <v>5.1410999999999999E-15</v>
      </c>
      <c r="C86" s="1"/>
      <c r="D86" s="1">
        <v>4.9777000000000002E-21</v>
      </c>
      <c r="E86" s="1">
        <v>4.9777999999999998E-21</v>
      </c>
      <c r="F86" s="1">
        <v>4.9779000000000002E-21</v>
      </c>
      <c r="G86" s="1">
        <v>4.9779000000000002E-21</v>
      </c>
      <c r="H86" s="1">
        <v>1.7254000000000001E-12</v>
      </c>
      <c r="I86" s="1">
        <v>4.6390999999999997E-34</v>
      </c>
      <c r="J86" s="1">
        <v>5.1410999999999999E-15</v>
      </c>
      <c r="K86" s="1">
        <v>1.1245E-34</v>
      </c>
      <c r="L86" s="1">
        <v>5.7054999999999998E-34</v>
      </c>
      <c r="M86" s="1">
        <v>3.2113999999999999E-6</v>
      </c>
    </row>
    <row r="87" spans="1:13" x14ac:dyDescent="0.2">
      <c r="A87" s="49">
        <v>34</v>
      </c>
      <c r="B87" s="50">
        <f t="shared" si="1"/>
        <v>8.7002999999999998E-17</v>
      </c>
      <c r="C87" s="1"/>
      <c r="D87" s="1">
        <v>8.2965000000000001E-24</v>
      </c>
      <c r="E87" s="1">
        <v>8.2966999999999996E-24</v>
      </c>
      <c r="F87" s="1">
        <v>8.2965999999999998E-24</v>
      </c>
      <c r="G87" s="1">
        <v>8.2967999999999993E-24</v>
      </c>
      <c r="H87" s="1">
        <v>7.4934999999999998E-14</v>
      </c>
      <c r="I87" s="1">
        <v>4.6390999999999997E-34</v>
      </c>
      <c r="J87" s="1">
        <v>8.7002999999999998E-17</v>
      </c>
      <c r="K87" s="1">
        <v>1.1245E-34</v>
      </c>
      <c r="L87" s="1">
        <v>5.7054999999999998E-34</v>
      </c>
      <c r="M87" s="1">
        <v>5.1712000000000001E-7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9"/>
  <sheetViews>
    <sheetView workbookViewId="0">
      <selection activeCell="C12" sqref="C12"/>
    </sheetView>
  </sheetViews>
  <sheetFormatPr baseColWidth="10" defaultRowHeight="12.75" x14ac:dyDescent="0.2"/>
  <cols>
    <col min="1" max="1" width="12" style="49" bestFit="1" customWidth="1"/>
    <col min="2" max="2" width="12" style="7" bestFit="1" customWidth="1"/>
    <col min="3" max="3" width="12" customWidth="1"/>
    <col min="4" max="13" width="12" bestFit="1" customWidth="1"/>
  </cols>
  <sheetData>
    <row r="1" spans="1:13" ht="23.25" customHeight="1" x14ac:dyDescent="0.2">
      <c r="A1" s="51" t="s">
        <v>37</v>
      </c>
    </row>
    <row r="2" spans="1:13" s="3" customFormat="1" ht="16.5" thickBot="1" x14ac:dyDescent="0.3">
      <c r="A2" s="2" t="s">
        <v>1</v>
      </c>
      <c r="B2" s="5" t="str">
        <f>J2</f>
        <v>J-131+</v>
      </c>
      <c r="C2" s="5"/>
      <c r="D2" s="5" t="s">
        <v>12</v>
      </c>
      <c r="E2" s="5" t="s">
        <v>15</v>
      </c>
      <c r="F2" s="5" t="s">
        <v>13</v>
      </c>
      <c r="G2" s="5" t="s">
        <v>14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</row>
    <row r="3" spans="1:13" ht="24.75" customHeight="1" x14ac:dyDescent="0.2">
      <c r="A3" s="49">
        <v>0</v>
      </c>
      <c r="B3" s="50">
        <f t="shared" ref="B3:B66" si="0">J3</f>
        <v>1</v>
      </c>
      <c r="C3" s="1"/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</row>
    <row r="4" spans="1:13" x14ac:dyDescent="0.2">
      <c r="A4" s="49">
        <v>0.01</v>
      </c>
      <c r="B4" s="50">
        <f t="shared" si="0"/>
        <v>0.99411000000000005</v>
      </c>
      <c r="C4" s="1"/>
      <c r="D4" s="1">
        <v>0.99982000000000004</v>
      </c>
      <c r="E4" s="1">
        <v>0.99982000000000004</v>
      </c>
      <c r="F4" s="1">
        <v>0.99982000000000004</v>
      </c>
      <c r="G4" s="1">
        <v>0.99982000000000004</v>
      </c>
      <c r="H4" s="1">
        <v>0.99104000000000003</v>
      </c>
      <c r="I4" s="1">
        <v>0.9859</v>
      </c>
      <c r="J4" s="1">
        <v>0.99411000000000005</v>
      </c>
      <c r="K4" s="1">
        <v>0.82504</v>
      </c>
      <c r="L4" s="1">
        <v>0.96621999999999997</v>
      </c>
      <c r="M4" s="1">
        <v>1.008</v>
      </c>
    </row>
    <row r="5" spans="1:13" x14ac:dyDescent="0.2">
      <c r="A5" s="49">
        <v>0.02</v>
      </c>
      <c r="B5" s="50">
        <f t="shared" si="0"/>
        <v>0.98895999999999995</v>
      </c>
      <c r="C5" s="1"/>
      <c r="D5" s="1">
        <v>0.99888999999999994</v>
      </c>
      <c r="E5" s="1">
        <v>0.99890999999999996</v>
      </c>
      <c r="F5" s="1">
        <v>0.99894000000000005</v>
      </c>
      <c r="G5" s="1">
        <v>0.99895</v>
      </c>
      <c r="H5" s="1">
        <v>0.98604999999999998</v>
      </c>
      <c r="I5" s="1">
        <v>0.97936000000000001</v>
      </c>
      <c r="J5" s="1">
        <v>0.98895999999999995</v>
      </c>
      <c r="K5" s="1">
        <v>0.76929999999999998</v>
      </c>
      <c r="L5" s="1">
        <v>0.93569999999999998</v>
      </c>
      <c r="M5" s="1">
        <v>1.0068999999999999</v>
      </c>
    </row>
    <row r="6" spans="1:13" x14ac:dyDescent="0.2">
      <c r="A6" s="49">
        <v>0.03</v>
      </c>
      <c r="B6" s="50">
        <f t="shared" si="0"/>
        <v>0.98573</v>
      </c>
      <c r="C6" s="1"/>
      <c r="D6" s="1">
        <v>0.998</v>
      </c>
      <c r="E6" s="1">
        <v>0.998</v>
      </c>
      <c r="F6" s="1">
        <v>0.99800999999999995</v>
      </c>
      <c r="G6" s="1">
        <v>0.99800999999999995</v>
      </c>
      <c r="H6" s="1">
        <v>0.98250999999999999</v>
      </c>
      <c r="I6" s="1">
        <v>0.97472000000000003</v>
      </c>
      <c r="J6" s="1">
        <v>0.98573</v>
      </c>
      <c r="K6" s="1">
        <v>0.75182000000000004</v>
      </c>
      <c r="L6" s="1">
        <v>0.90642999999999996</v>
      </c>
      <c r="M6" s="1">
        <v>1.0057</v>
      </c>
    </row>
    <row r="7" spans="1:13" x14ac:dyDescent="0.2">
      <c r="A7" s="49">
        <v>0.04</v>
      </c>
      <c r="B7" s="50">
        <f t="shared" si="0"/>
        <v>0.98353999999999997</v>
      </c>
      <c r="C7" s="1"/>
      <c r="D7" s="1">
        <v>0.99707000000000001</v>
      </c>
      <c r="E7" s="1">
        <v>0.99709999999999999</v>
      </c>
      <c r="F7" s="1">
        <v>0.99707000000000001</v>
      </c>
      <c r="G7" s="1">
        <v>0.99707000000000001</v>
      </c>
      <c r="H7" s="1">
        <v>0.97929999999999995</v>
      </c>
      <c r="I7" s="1">
        <v>0.97026000000000001</v>
      </c>
      <c r="J7" s="1">
        <v>0.98353999999999997</v>
      </c>
      <c r="K7" s="1">
        <v>0.74568000000000001</v>
      </c>
      <c r="L7" s="1">
        <v>0.87819000000000003</v>
      </c>
      <c r="M7" s="1">
        <v>1.0044999999999999</v>
      </c>
    </row>
    <row r="8" spans="1:13" x14ac:dyDescent="0.2">
      <c r="A8" s="49">
        <v>0.05</v>
      </c>
      <c r="B8" s="50">
        <f t="shared" si="0"/>
        <v>0.98194999999999999</v>
      </c>
      <c r="C8" s="1"/>
      <c r="D8" s="1">
        <v>0.99612999999999996</v>
      </c>
      <c r="E8" s="1">
        <v>0.99612999999999996</v>
      </c>
      <c r="F8" s="1">
        <v>0.99612999999999996</v>
      </c>
      <c r="G8" s="1">
        <v>0.99612999999999996</v>
      </c>
      <c r="H8" s="1">
        <v>0.97616000000000003</v>
      </c>
      <c r="I8" s="1">
        <v>0.96580999999999995</v>
      </c>
      <c r="J8" s="1">
        <v>0.98194999999999999</v>
      </c>
      <c r="K8" s="1">
        <v>0.74295</v>
      </c>
      <c r="L8" s="1">
        <v>0.85074000000000005</v>
      </c>
      <c r="M8" s="1">
        <v>1.0034000000000001</v>
      </c>
    </row>
    <row r="9" spans="1:13" x14ac:dyDescent="0.2">
      <c r="A9" s="49">
        <v>0.06</v>
      </c>
      <c r="B9" s="50">
        <f t="shared" si="0"/>
        <v>0.98068</v>
      </c>
      <c r="C9" s="1"/>
      <c r="D9" s="1">
        <v>0.99519000000000002</v>
      </c>
      <c r="E9" s="1">
        <v>0.99521999999999999</v>
      </c>
      <c r="F9" s="1">
        <v>0.99519000000000002</v>
      </c>
      <c r="G9" s="1">
        <v>0.99519999999999997</v>
      </c>
      <c r="H9" s="1">
        <v>0.97307999999999995</v>
      </c>
      <c r="I9" s="1">
        <v>0.96131</v>
      </c>
      <c r="J9" s="1">
        <v>0.98068</v>
      </c>
      <c r="K9" s="1">
        <v>0.74126000000000003</v>
      </c>
      <c r="L9" s="1">
        <v>0.82410000000000005</v>
      </c>
      <c r="M9" s="1">
        <v>1.0022</v>
      </c>
    </row>
    <row r="10" spans="1:13" x14ac:dyDescent="0.2">
      <c r="A10" s="49">
        <v>7.0000000000000007E-2</v>
      </c>
      <c r="B10" s="50">
        <f t="shared" si="0"/>
        <v>0.97955000000000003</v>
      </c>
      <c r="C10" s="1"/>
      <c r="D10" s="1">
        <v>0.99419000000000002</v>
      </c>
      <c r="E10" s="1">
        <v>0.99424999999999997</v>
      </c>
      <c r="F10" s="1">
        <v>0.99424999999999997</v>
      </c>
      <c r="G10" s="1">
        <v>0.99426000000000003</v>
      </c>
      <c r="H10" s="1">
        <v>0.97001000000000004</v>
      </c>
      <c r="I10" s="1">
        <v>0.95672000000000001</v>
      </c>
      <c r="J10" s="1">
        <v>0.97955000000000003</v>
      </c>
      <c r="K10" s="1">
        <v>0.7399</v>
      </c>
      <c r="L10" s="1">
        <v>0.79820000000000002</v>
      </c>
      <c r="M10" s="1">
        <v>1.0011000000000001</v>
      </c>
    </row>
    <row r="11" spans="1:13" x14ac:dyDescent="0.2">
      <c r="A11" s="49">
        <v>0.08</v>
      </c>
      <c r="B11" s="50">
        <f t="shared" si="0"/>
        <v>0.97851999999999995</v>
      </c>
      <c r="C11" s="1"/>
      <c r="D11" s="1">
        <v>0.99324999999999997</v>
      </c>
      <c r="E11" s="1">
        <v>0.99328000000000005</v>
      </c>
      <c r="F11" s="1">
        <v>0.99324999999999997</v>
      </c>
      <c r="G11" s="1">
        <v>0.99326000000000003</v>
      </c>
      <c r="H11" s="1">
        <v>0.96692999999999996</v>
      </c>
      <c r="I11" s="1">
        <v>0.95203000000000004</v>
      </c>
      <c r="J11" s="1">
        <v>0.97851999999999995</v>
      </c>
      <c r="K11" s="1">
        <v>0.73860999999999999</v>
      </c>
      <c r="L11" s="1">
        <v>0.77292000000000005</v>
      </c>
      <c r="M11" s="1">
        <v>0.99992000000000003</v>
      </c>
    </row>
    <row r="12" spans="1:13" x14ac:dyDescent="0.2">
      <c r="A12" s="49">
        <v>0.1</v>
      </c>
      <c r="B12" s="50">
        <f t="shared" si="0"/>
        <v>0.97655000000000003</v>
      </c>
      <c r="C12" s="1"/>
      <c r="D12" s="1">
        <v>0.99126000000000003</v>
      </c>
      <c r="E12" s="1">
        <v>0.99129</v>
      </c>
      <c r="F12" s="1">
        <v>0.99126000000000003</v>
      </c>
      <c r="G12" s="1">
        <v>0.99126999999999998</v>
      </c>
      <c r="H12" s="1">
        <v>0.96077999999999997</v>
      </c>
      <c r="I12" s="1">
        <v>0.94242999999999999</v>
      </c>
      <c r="J12" s="1">
        <v>0.97655000000000003</v>
      </c>
      <c r="K12" s="1">
        <v>0.73602000000000001</v>
      </c>
      <c r="L12" s="1">
        <v>0.72345999999999999</v>
      </c>
      <c r="M12" s="1">
        <v>0.99758000000000002</v>
      </c>
    </row>
    <row r="13" spans="1:13" x14ac:dyDescent="0.2">
      <c r="A13" s="49">
        <v>0.12</v>
      </c>
      <c r="B13" s="50">
        <f t="shared" si="0"/>
        <v>0.97460999999999998</v>
      </c>
      <c r="C13" s="1"/>
      <c r="D13" s="1">
        <v>0.98919999999999997</v>
      </c>
      <c r="E13" s="1">
        <v>0.98923000000000005</v>
      </c>
      <c r="F13" s="1">
        <v>0.98926999999999998</v>
      </c>
      <c r="G13" s="1">
        <v>0.98921999999999999</v>
      </c>
      <c r="H13" s="1">
        <v>0.95455999999999996</v>
      </c>
      <c r="I13" s="1">
        <v>0.93254999999999999</v>
      </c>
      <c r="J13" s="1">
        <v>0.97460999999999998</v>
      </c>
      <c r="K13" s="1">
        <v>0.73331999999999997</v>
      </c>
      <c r="L13" s="1">
        <v>0.67696000000000001</v>
      </c>
      <c r="M13" s="1">
        <v>0.99526999999999999</v>
      </c>
    </row>
    <row r="14" spans="1:13" x14ac:dyDescent="0.2">
      <c r="A14" s="49">
        <v>0.14000000000000001</v>
      </c>
      <c r="B14" s="50">
        <f t="shared" si="0"/>
        <v>0.97258999999999995</v>
      </c>
      <c r="C14" s="1"/>
      <c r="D14" s="1">
        <v>0.98714999999999997</v>
      </c>
      <c r="E14" s="1">
        <v>0.98716999999999999</v>
      </c>
      <c r="F14" s="1">
        <v>0.98714999999999997</v>
      </c>
      <c r="G14" s="1">
        <v>0.98716999999999999</v>
      </c>
      <c r="H14" s="1">
        <v>0.94825999999999999</v>
      </c>
      <c r="I14" s="1">
        <v>0.92239000000000004</v>
      </c>
      <c r="J14" s="1">
        <v>0.97258999999999995</v>
      </c>
      <c r="K14" s="1">
        <v>0.73048000000000002</v>
      </c>
      <c r="L14" s="1">
        <v>0.63353999999999999</v>
      </c>
      <c r="M14" s="1">
        <v>0.99292999999999998</v>
      </c>
    </row>
    <row r="15" spans="1:13" x14ac:dyDescent="0.2">
      <c r="A15" s="49">
        <v>0.16</v>
      </c>
      <c r="B15" s="50">
        <f t="shared" si="0"/>
        <v>0.97053</v>
      </c>
      <c r="C15" s="1"/>
      <c r="D15" s="1">
        <v>0.98504000000000003</v>
      </c>
      <c r="E15" s="1">
        <v>0.98506000000000005</v>
      </c>
      <c r="F15" s="1">
        <v>0.98504000000000003</v>
      </c>
      <c r="G15" s="1">
        <v>0.98506000000000005</v>
      </c>
      <c r="H15" s="1">
        <v>0.94181999999999999</v>
      </c>
      <c r="I15" s="1">
        <v>0.91200000000000003</v>
      </c>
      <c r="J15" s="1">
        <v>0.97053</v>
      </c>
      <c r="K15" s="1">
        <v>0.72750000000000004</v>
      </c>
      <c r="L15" s="1">
        <v>0.59343000000000001</v>
      </c>
      <c r="M15" s="1">
        <v>0.99058999999999997</v>
      </c>
    </row>
    <row r="16" spans="1:13" x14ac:dyDescent="0.2">
      <c r="A16" s="49">
        <v>0.18</v>
      </c>
      <c r="B16" s="50">
        <f t="shared" si="0"/>
        <v>0.96841999999999995</v>
      </c>
      <c r="C16" s="1"/>
      <c r="D16" s="1">
        <v>0.98285999999999996</v>
      </c>
      <c r="E16" s="1">
        <v>0.98287999999999998</v>
      </c>
      <c r="F16" s="1">
        <v>0.98287000000000002</v>
      </c>
      <c r="G16" s="1">
        <v>0.98289000000000004</v>
      </c>
      <c r="H16" s="1">
        <v>0.93523999999999996</v>
      </c>
      <c r="I16" s="1">
        <v>0.90127999999999997</v>
      </c>
      <c r="J16" s="1">
        <v>0.96841999999999995</v>
      </c>
      <c r="K16" s="1">
        <v>0.72436999999999996</v>
      </c>
      <c r="L16" s="1">
        <v>0.55615000000000003</v>
      </c>
      <c r="M16" s="1">
        <v>0.98824999999999996</v>
      </c>
    </row>
    <row r="17" spans="1:13" x14ac:dyDescent="0.2">
      <c r="A17" s="49">
        <v>0.2</v>
      </c>
      <c r="B17" s="50">
        <f t="shared" si="0"/>
        <v>0.96623999999999999</v>
      </c>
      <c r="C17" s="1"/>
      <c r="D17" s="1">
        <v>0.98063</v>
      </c>
      <c r="E17" s="1">
        <v>0.98063999999999996</v>
      </c>
      <c r="F17" s="1">
        <v>0.98063999999999996</v>
      </c>
      <c r="G17" s="1">
        <v>0.98065999999999998</v>
      </c>
      <c r="H17" s="1">
        <v>0.92856000000000005</v>
      </c>
      <c r="I17" s="1">
        <v>0.89037999999999995</v>
      </c>
      <c r="J17" s="1">
        <v>0.96623999999999999</v>
      </c>
      <c r="K17" s="1">
        <v>0.72111999999999998</v>
      </c>
      <c r="L17" s="1">
        <v>0.52149999999999996</v>
      </c>
      <c r="M17" s="1">
        <v>0.98590999999999995</v>
      </c>
    </row>
    <row r="18" spans="1:13" x14ac:dyDescent="0.2">
      <c r="A18" s="49">
        <v>0.23</v>
      </c>
      <c r="B18" s="50">
        <f t="shared" si="0"/>
        <v>0.96284000000000003</v>
      </c>
      <c r="C18" s="1"/>
      <c r="D18" s="1">
        <v>0.97723000000000004</v>
      </c>
      <c r="E18" s="1">
        <v>0.97724999999999995</v>
      </c>
      <c r="F18" s="1">
        <v>0.97724</v>
      </c>
      <c r="G18" s="1">
        <v>0.97726000000000002</v>
      </c>
      <c r="H18" s="1">
        <v>0.91825999999999997</v>
      </c>
      <c r="I18" s="1">
        <v>0.87353999999999998</v>
      </c>
      <c r="J18" s="1">
        <v>0.96284000000000003</v>
      </c>
      <c r="K18" s="1">
        <v>0.71599000000000002</v>
      </c>
      <c r="L18" s="1">
        <v>0.47482999999999997</v>
      </c>
      <c r="M18" s="1">
        <v>0.98241000000000001</v>
      </c>
    </row>
    <row r="19" spans="1:13" x14ac:dyDescent="0.2">
      <c r="A19" s="49">
        <v>0.26</v>
      </c>
      <c r="B19" s="50">
        <f t="shared" si="0"/>
        <v>0.95930000000000004</v>
      </c>
      <c r="C19" s="1"/>
      <c r="D19" s="1">
        <v>0.97370999999999996</v>
      </c>
      <c r="E19" s="1">
        <v>0.97374000000000005</v>
      </c>
      <c r="F19" s="1">
        <v>0.97377999999999998</v>
      </c>
      <c r="G19" s="1">
        <v>0.97375</v>
      </c>
      <c r="H19" s="1">
        <v>0.90771999999999997</v>
      </c>
      <c r="I19" s="1">
        <v>0.85623000000000005</v>
      </c>
      <c r="J19" s="1">
        <v>0.95930000000000004</v>
      </c>
      <c r="K19" s="1">
        <v>0.71057000000000003</v>
      </c>
      <c r="L19" s="1">
        <v>0.43365999999999999</v>
      </c>
      <c r="M19" s="1">
        <v>0.97889000000000004</v>
      </c>
    </row>
    <row r="20" spans="1:13" x14ac:dyDescent="0.2">
      <c r="A20" s="49">
        <v>0.3</v>
      </c>
      <c r="B20" s="50">
        <f t="shared" si="0"/>
        <v>0.95438000000000001</v>
      </c>
      <c r="C20" s="1"/>
      <c r="D20" s="1">
        <v>0.96889999999999998</v>
      </c>
      <c r="E20" s="1">
        <v>0.96896000000000004</v>
      </c>
      <c r="F20" s="1">
        <v>0.96897</v>
      </c>
      <c r="G20" s="1">
        <v>0.96894000000000002</v>
      </c>
      <c r="H20" s="1">
        <v>0.89324000000000003</v>
      </c>
      <c r="I20" s="1">
        <v>0.83248</v>
      </c>
      <c r="J20" s="1">
        <v>0.95438000000000001</v>
      </c>
      <c r="K20" s="1">
        <v>0.70289000000000001</v>
      </c>
      <c r="L20" s="1">
        <v>0.38628000000000001</v>
      </c>
      <c r="M20" s="1">
        <v>0.97418000000000005</v>
      </c>
    </row>
    <row r="21" spans="1:13" x14ac:dyDescent="0.2">
      <c r="A21" s="49">
        <v>0.34</v>
      </c>
      <c r="B21" s="50">
        <f t="shared" si="0"/>
        <v>0.94920000000000004</v>
      </c>
      <c r="C21" s="1"/>
      <c r="D21" s="1">
        <v>0.96391000000000004</v>
      </c>
      <c r="E21" s="1">
        <v>0.96394000000000002</v>
      </c>
      <c r="F21" s="1">
        <v>0.96399000000000001</v>
      </c>
      <c r="G21" s="1">
        <v>0.96396000000000004</v>
      </c>
      <c r="H21" s="1">
        <v>0.87799000000000005</v>
      </c>
      <c r="I21" s="1">
        <v>0.80725000000000002</v>
      </c>
      <c r="J21" s="1">
        <v>0.94920000000000004</v>
      </c>
      <c r="K21" s="1">
        <v>0.69474000000000002</v>
      </c>
      <c r="L21" s="1">
        <v>0.34622999999999998</v>
      </c>
      <c r="M21" s="1">
        <v>0.96947000000000005</v>
      </c>
    </row>
    <row r="22" spans="1:13" x14ac:dyDescent="0.2">
      <c r="A22" s="49">
        <v>0.38</v>
      </c>
      <c r="B22" s="50">
        <f t="shared" si="0"/>
        <v>0.94377</v>
      </c>
      <c r="C22" s="1"/>
      <c r="D22" s="1">
        <v>0.95881000000000005</v>
      </c>
      <c r="E22" s="1">
        <v>0.95879999999999999</v>
      </c>
      <c r="F22" s="1">
        <v>0.95882000000000001</v>
      </c>
      <c r="G22" s="1">
        <v>0.95881000000000005</v>
      </c>
      <c r="H22" s="1">
        <v>0.86141999999999996</v>
      </c>
      <c r="I22" s="1">
        <v>0.77949999999999997</v>
      </c>
      <c r="J22" s="1">
        <v>0.94377</v>
      </c>
      <c r="K22" s="1">
        <v>0.68613000000000002</v>
      </c>
      <c r="L22" s="1">
        <v>0.31219999999999998</v>
      </c>
      <c r="M22" s="1">
        <v>0.96477000000000002</v>
      </c>
    </row>
    <row r="23" spans="1:13" x14ac:dyDescent="0.2">
      <c r="A23" s="49">
        <v>0.42</v>
      </c>
      <c r="B23" s="50">
        <f t="shared" si="0"/>
        <v>0.93810000000000004</v>
      </c>
      <c r="C23" s="1"/>
      <c r="D23" s="1">
        <v>0.95347000000000004</v>
      </c>
      <c r="E23" s="1">
        <v>0.95347000000000004</v>
      </c>
      <c r="F23" s="1">
        <v>0.95348999999999995</v>
      </c>
      <c r="G23" s="1">
        <v>0.95347000000000004</v>
      </c>
      <c r="H23" s="1">
        <v>0.84501000000000004</v>
      </c>
      <c r="I23" s="1">
        <v>0.75222999999999995</v>
      </c>
      <c r="J23" s="1">
        <v>0.93810000000000004</v>
      </c>
      <c r="K23" s="1">
        <v>0.67684999999999995</v>
      </c>
      <c r="L23" s="1">
        <v>0.28312999999999999</v>
      </c>
      <c r="M23" s="1">
        <v>0.96006000000000002</v>
      </c>
    </row>
    <row r="24" spans="1:13" x14ac:dyDescent="0.2">
      <c r="A24" s="49">
        <v>0.46</v>
      </c>
      <c r="B24" s="50">
        <f t="shared" si="0"/>
        <v>0.93217000000000005</v>
      </c>
      <c r="C24" s="1"/>
      <c r="D24" s="1">
        <v>0.94801000000000002</v>
      </c>
      <c r="E24" s="1">
        <v>0.94803000000000004</v>
      </c>
      <c r="F24" s="1">
        <v>0.94803000000000004</v>
      </c>
      <c r="G24" s="1">
        <v>0.94803000000000004</v>
      </c>
      <c r="H24" s="1">
        <v>0.82869999999999999</v>
      </c>
      <c r="I24" s="1">
        <v>0.72545999999999999</v>
      </c>
      <c r="J24" s="1">
        <v>0.93217000000000005</v>
      </c>
      <c r="K24" s="1">
        <v>0.66661999999999999</v>
      </c>
      <c r="L24" s="1">
        <v>0.25818999999999998</v>
      </c>
      <c r="M24" s="1">
        <v>0.95533000000000001</v>
      </c>
    </row>
    <row r="25" spans="1:13" x14ac:dyDescent="0.2">
      <c r="A25" s="49">
        <v>0.5</v>
      </c>
      <c r="B25" s="50">
        <f t="shared" si="0"/>
        <v>0.92600000000000005</v>
      </c>
      <c r="C25" s="1"/>
      <c r="D25" s="1">
        <v>0.94237000000000004</v>
      </c>
      <c r="E25" s="1">
        <v>0.94240000000000002</v>
      </c>
      <c r="F25" s="1">
        <v>0.94240000000000002</v>
      </c>
      <c r="G25" s="1">
        <v>0.94240000000000002</v>
      </c>
      <c r="H25" s="1">
        <v>0.81257000000000001</v>
      </c>
      <c r="I25" s="1">
        <v>0.69920000000000004</v>
      </c>
      <c r="J25" s="1">
        <v>0.92600000000000005</v>
      </c>
      <c r="K25" s="1">
        <v>0.65620999999999996</v>
      </c>
      <c r="L25" s="1">
        <v>0.23687</v>
      </c>
      <c r="M25" s="1">
        <v>0.95059000000000005</v>
      </c>
    </row>
    <row r="26" spans="1:13" x14ac:dyDescent="0.2">
      <c r="A26" s="49">
        <v>0.55000000000000004</v>
      </c>
      <c r="B26" s="50">
        <f t="shared" si="0"/>
        <v>0.91793999999999998</v>
      </c>
      <c r="C26" s="1"/>
      <c r="D26" s="1">
        <v>0.93510000000000004</v>
      </c>
      <c r="E26" s="1">
        <v>0.93513999999999997</v>
      </c>
      <c r="F26" s="1">
        <v>0.93513000000000002</v>
      </c>
      <c r="G26" s="1">
        <v>0.93513000000000002</v>
      </c>
      <c r="H26" s="1">
        <v>0.79271000000000003</v>
      </c>
      <c r="I26" s="1">
        <v>0.66715000000000002</v>
      </c>
      <c r="J26" s="1">
        <v>0.91793999999999998</v>
      </c>
      <c r="K26" s="1">
        <v>0.64287000000000005</v>
      </c>
      <c r="L26" s="1">
        <v>0.21437999999999999</v>
      </c>
      <c r="M26" s="1">
        <v>0.94464999999999999</v>
      </c>
    </row>
    <row r="27" spans="1:13" x14ac:dyDescent="0.2">
      <c r="A27" s="49">
        <v>0.6</v>
      </c>
      <c r="B27" s="50">
        <f t="shared" si="0"/>
        <v>0.90951000000000004</v>
      </c>
      <c r="C27" s="1"/>
      <c r="D27" s="1">
        <v>0.92759000000000003</v>
      </c>
      <c r="E27" s="1">
        <v>0.92764000000000002</v>
      </c>
      <c r="F27" s="1">
        <v>0.92762</v>
      </c>
      <c r="G27" s="1">
        <v>0.92762999999999995</v>
      </c>
      <c r="H27" s="1">
        <v>0.77320999999999995</v>
      </c>
      <c r="I27" s="1">
        <v>0.63593</v>
      </c>
      <c r="J27" s="1">
        <v>0.90951000000000004</v>
      </c>
      <c r="K27" s="1">
        <v>0.62827999999999995</v>
      </c>
      <c r="L27" s="1">
        <v>0.19564000000000001</v>
      </c>
      <c r="M27" s="1">
        <v>0.93869999999999998</v>
      </c>
    </row>
    <row r="28" spans="1:13" x14ac:dyDescent="0.2">
      <c r="A28" s="49">
        <v>0.65</v>
      </c>
      <c r="B28" s="50">
        <f t="shared" si="0"/>
        <v>0.90061999999999998</v>
      </c>
      <c r="C28" s="1"/>
      <c r="D28" s="1">
        <v>0.91983999999999999</v>
      </c>
      <c r="E28" s="1">
        <v>0.91988999999999999</v>
      </c>
      <c r="F28" s="1">
        <v>0.91988000000000003</v>
      </c>
      <c r="G28" s="1">
        <v>0.91990000000000005</v>
      </c>
      <c r="H28" s="1">
        <v>0.75407000000000002</v>
      </c>
      <c r="I28" s="1">
        <v>0.60553999999999997</v>
      </c>
      <c r="J28" s="1">
        <v>0.90061999999999998</v>
      </c>
      <c r="K28" s="1">
        <v>0.61373</v>
      </c>
      <c r="L28" s="1">
        <v>0.17984</v>
      </c>
      <c r="M28" s="1">
        <v>0.93276000000000003</v>
      </c>
    </row>
    <row r="29" spans="1:13" x14ac:dyDescent="0.2">
      <c r="A29" s="49">
        <v>0.7</v>
      </c>
      <c r="B29" s="50">
        <f t="shared" si="0"/>
        <v>0.89075000000000004</v>
      </c>
      <c r="C29" s="1"/>
      <c r="D29" s="1">
        <v>0.91191999999999995</v>
      </c>
      <c r="E29" s="1">
        <v>0.91196999999999995</v>
      </c>
      <c r="F29" s="1">
        <v>0.91195999999999999</v>
      </c>
      <c r="G29" s="1">
        <v>0.91193000000000002</v>
      </c>
      <c r="H29" s="1">
        <v>0.73463999999999996</v>
      </c>
      <c r="I29" s="1">
        <v>0.57469000000000003</v>
      </c>
      <c r="J29" s="1">
        <v>0.89075000000000004</v>
      </c>
      <c r="K29" s="1">
        <v>0.59923000000000004</v>
      </c>
      <c r="L29" s="1">
        <v>0.16636000000000001</v>
      </c>
      <c r="M29" s="1">
        <v>0.92678000000000005</v>
      </c>
    </row>
    <row r="30" spans="1:13" x14ac:dyDescent="0.2">
      <c r="A30" s="49">
        <v>0.75</v>
      </c>
      <c r="B30" s="50">
        <f t="shared" si="0"/>
        <v>0.88022</v>
      </c>
      <c r="C30" s="1"/>
      <c r="D30" s="1">
        <v>0.90376000000000001</v>
      </c>
      <c r="E30" s="1">
        <v>0.90380000000000005</v>
      </c>
      <c r="F30" s="1">
        <v>0.90381</v>
      </c>
      <c r="G30" s="1">
        <v>0.90378999999999998</v>
      </c>
      <c r="H30" s="1">
        <v>0.71557000000000004</v>
      </c>
      <c r="I30" s="1">
        <v>0.54466999999999999</v>
      </c>
      <c r="J30" s="1">
        <v>0.88022</v>
      </c>
      <c r="K30" s="1">
        <v>0.58477999999999997</v>
      </c>
      <c r="L30" s="1">
        <v>0.15475</v>
      </c>
      <c r="M30" s="1">
        <v>0.92081000000000002</v>
      </c>
    </row>
    <row r="31" spans="1:13" x14ac:dyDescent="0.2">
      <c r="A31" s="49">
        <v>0.8</v>
      </c>
      <c r="B31" s="50">
        <f t="shared" si="0"/>
        <v>0.86956</v>
      </c>
      <c r="C31" s="1"/>
      <c r="D31" s="1">
        <v>0.89514000000000005</v>
      </c>
      <c r="E31" s="1">
        <v>0.89520999999999995</v>
      </c>
      <c r="F31" s="1">
        <v>0.89517999999999998</v>
      </c>
      <c r="G31" s="1">
        <v>0.89517000000000002</v>
      </c>
      <c r="H31" s="1">
        <v>0.69708999999999999</v>
      </c>
      <c r="I31" s="1">
        <v>0.51600000000000001</v>
      </c>
      <c r="J31" s="1">
        <v>0.86956</v>
      </c>
      <c r="K31" s="1">
        <v>0.57040000000000002</v>
      </c>
      <c r="L31" s="1">
        <v>0.14462</v>
      </c>
      <c r="M31" s="1">
        <v>0.91483999999999999</v>
      </c>
    </row>
    <row r="32" spans="1:13" x14ac:dyDescent="0.2">
      <c r="A32" s="49">
        <v>0.85</v>
      </c>
      <c r="B32" s="50">
        <f t="shared" si="0"/>
        <v>0.85879000000000005</v>
      </c>
      <c r="C32" s="1"/>
      <c r="D32" s="1">
        <v>0.88585999999999998</v>
      </c>
      <c r="E32" s="1">
        <v>0.88588999999999996</v>
      </c>
      <c r="F32" s="1">
        <v>0.88592000000000004</v>
      </c>
      <c r="G32" s="1">
        <v>0.88590999999999998</v>
      </c>
      <c r="H32" s="1">
        <v>0.67922000000000005</v>
      </c>
      <c r="I32" s="1">
        <v>0.48863000000000001</v>
      </c>
      <c r="J32" s="1">
        <v>0.85879000000000005</v>
      </c>
      <c r="K32" s="1">
        <v>0.55578000000000005</v>
      </c>
      <c r="L32" s="1">
        <v>0.13542000000000001</v>
      </c>
      <c r="M32" s="1">
        <v>0.90883999999999998</v>
      </c>
    </row>
    <row r="33" spans="1:13" x14ac:dyDescent="0.2">
      <c r="A33" s="49">
        <v>0.9</v>
      </c>
      <c r="B33" s="50">
        <f t="shared" si="0"/>
        <v>0.84787999999999997</v>
      </c>
      <c r="C33" s="1"/>
      <c r="D33" s="1">
        <v>0.87653000000000003</v>
      </c>
      <c r="E33" s="1">
        <v>0.87656999999999996</v>
      </c>
      <c r="F33" s="1">
        <v>0.87653000000000003</v>
      </c>
      <c r="G33" s="1">
        <v>0.87653999999999999</v>
      </c>
      <c r="H33" s="1">
        <v>0.66186</v>
      </c>
      <c r="I33" s="1">
        <v>0.46248</v>
      </c>
      <c r="J33" s="1">
        <v>0.84787999999999997</v>
      </c>
      <c r="K33" s="1">
        <v>0.54112000000000005</v>
      </c>
      <c r="L33" s="1">
        <v>0.12722</v>
      </c>
      <c r="M33" s="1">
        <v>0.90286</v>
      </c>
    </row>
    <row r="34" spans="1:13" x14ac:dyDescent="0.2">
      <c r="A34" s="49">
        <v>1</v>
      </c>
      <c r="B34" s="50">
        <f t="shared" si="0"/>
        <v>0.82572000000000001</v>
      </c>
      <c r="C34" s="1"/>
      <c r="D34" s="1">
        <v>0.85758000000000001</v>
      </c>
      <c r="E34" s="1">
        <v>0.85763999999999996</v>
      </c>
      <c r="F34" s="1">
        <v>0.85765000000000002</v>
      </c>
      <c r="G34" s="1">
        <v>0.85760999999999998</v>
      </c>
      <c r="H34" s="1">
        <v>0.62851999999999997</v>
      </c>
      <c r="I34" s="1">
        <v>0.41371000000000002</v>
      </c>
      <c r="J34" s="1">
        <v>0.82572000000000001</v>
      </c>
      <c r="K34" s="1">
        <v>0.51241999999999999</v>
      </c>
      <c r="L34" s="1">
        <v>0.1132</v>
      </c>
      <c r="M34" s="1">
        <v>0.89083000000000001</v>
      </c>
    </row>
    <row r="35" spans="1:13" x14ac:dyDescent="0.2">
      <c r="A35" s="49">
        <v>1.1000000000000001</v>
      </c>
      <c r="B35" s="50">
        <f t="shared" si="0"/>
        <v>0.80323999999999995</v>
      </c>
      <c r="C35" s="1"/>
      <c r="D35" s="1">
        <v>0.83845000000000003</v>
      </c>
      <c r="E35" s="1">
        <v>0.83845999999999998</v>
      </c>
      <c r="F35" s="1">
        <v>0.83847000000000005</v>
      </c>
      <c r="G35" s="1">
        <v>0.83845000000000003</v>
      </c>
      <c r="H35" s="1">
        <v>0.59723999999999999</v>
      </c>
      <c r="I35" s="1">
        <v>0.36939</v>
      </c>
      <c r="J35" s="1">
        <v>0.80323999999999995</v>
      </c>
      <c r="K35" s="1">
        <v>0.48449999999999999</v>
      </c>
      <c r="L35" s="1">
        <v>0.10150000000000001</v>
      </c>
      <c r="M35" s="1">
        <v>0.87883</v>
      </c>
    </row>
    <row r="36" spans="1:13" x14ac:dyDescent="0.2">
      <c r="A36" s="49">
        <v>1.2</v>
      </c>
      <c r="B36" s="50">
        <f t="shared" si="0"/>
        <v>0.78051000000000004</v>
      </c>
      <c r="C36" s="1"/>
      <c r="D36" s="1">
        <v>0.81901999999999997</v>
      </c>
      <c r="E36" s="1">
        <v>0.81903000000000004</v>
      </c>
      <c r="F36" s="1">
        <v>0.81904999999999994</v>
      </c>
      <c r="G36" s="1">
        <v>0.81906000000000001</v>
      </c>
      <c r="H36" s="1">
        <v>0.56799999999999995</v>
      </c>
      <c r="I36" s="1">
        <v>0.32917999999999997</v>
      </c>
      <c r="J36" s="1">
        <v>0.78051000000000004</v>
      </c>
      <c r="K36" s="1">
        <v>0.45628000000000002</v>
      </c>
      <c r="L36" s="1">
        <v>9.1465000000000005E-2</v>
      </c>
      <c r="M36" s="1">
        <v>0.86677999999999999</v>
      </c>
    </row>
    <row r="37" spans="1:13" x14ac:dyDescent="0.2">
      <c r="A37" s="49">
        <v>1.3</v>
      </c>
      <c r="B37" s="50">
        <f t="shared" si="0"/>
        <v>0.75746999999999998</v>
      </c>
      <c r="C37" s="1"/>
      <c r="D37" s="1">
        <v>0.79942000000000002</v>
      </c>
      <c r="E37" s="1">
        <v>0.79942999999999997</v>
      </c>
      <c r="F37" s="1">
        <v>0.79945999999999995</v>
      </c>
      <c r="G37" s="1">
        <v>0.79942999999999997</v>
      </c>
      <c r="H37" s="1">
        <v>0.54069999999999996</v>
      </c>
      <c r="I37" s="1">
        <v>0.29281000000000001</v>
      </c>
      <c r="J37" s="1">
        <v>0.75746999999999998</v>
      </c>
      <c r="K37" s="1">
        <v>0.42931999999999998</v>
      </c>
      <c r="L37" s="1">
        <v>8.2655000000000006E-2</v>
      </c>
      <c r="M37" s="1">
        <v>0.85475000000000001</v>
      </c>
    </row>
    <row r="38" spans="1:13" x14ac:dyDescent="0.2">
      <c r="A38" s="49">
        <v>1.4</v>
      </c>
      <c r="B38" s="50">
        <f t="shared" si="0"/>
        <v>0.73311999999999999</v>
      </c>
      <c r="C38" s="1"/>
      <c r="D38" s="1">
        <v>0.77964999999999995</v>
      </c>
      <c r="E38" s="1">
        <v>0.77971000000000001</v>
      </c>
      <c r="F38" s="1">
        <v>0.77968999999999999</v>
      </c>
      <c r="G38" s="1">
        <v>0.77968000000000004</v>
      </c>
      <c r="H38" s="1">
        <v>0.51490000000000002</v>
      </c>
      <c r="I38" s="1">
        <v>0.25941999999999998</v>
      </c>
      <c r="J38" s="1">
        <v>0.73311999999999999</v>
      </c>
      <c r="K38" s="1">
        <v>0.40361000000000002</v>
      </c>
      <c r="L38" s="1">
        <v>7.4815999999999994E-2</v>
      </c>
      <c r="M38" s="1">
        <v>0.84269000000000005</v>
      </c>
    </row>
    <row r="39" spans="1:13" x14ac:dyDescent="0.2">
      <c r="A39" s="49">
        <v>1.45</v>
      </c>
      <c r="B39" s="50">
        <f t="shared" si="0"/>
        <v>0.72058</v>
      </c>
      <c r="C39" s="1"/>
      <c r="D39" s="1">
        <v>0.76973000000000003</v>
      </c>
      <c r="E39" s="1">
        <v>0.76978000000000002</v>
      </c>
      <c r="F39" s="1">
        <v>0.76978000000000002</v>
      </c>
      <c r="G39" s="1">
        <v>0.76978000000000002</v>
      </c>
      <c r="H39" s="1">
        <v>0.50263999999999998</v>
      </c>
      <c r="I39" s="1">
        <v>0.24401</v>
      </c>
      <c r="J39" s="1">
        <v>0.72058</v>
      </c>
      <c r="K39" s="1">
        <v>0.39121</v>
      </c>
      <c r="L39" s="1">
        <v>7.1204000000000003E-2</v>
      </c>
      <c r="M39" s="1">
        <v>0.83665999999999996</v>
      </c>
    </row>
    <row r="40" spans="1:13" x14ac:dyDescent="0.2">
      <c r="A40" s="49">
        <v>1.5</v>
      </c>
      <c r="B40" s="50">
        <f t="shared" si="0"/>
        <v>0.70816000000000001</v>
      </c>
      <c r="C40" s="1"/>
      <c r="D40" s="1">
        <v>0.75980999999999999</v>
      </c>
      <c r="E40" s="1">
        <v>0.75980000000000003</v>
      </c>
      <c r="F40" s="1">
        <v>0.75980999999999999</v>
      </c>
      <c r="G40" s="1">
        <v>0.75980999999999999</v>
      </c>
      <c r="H40" s="1">
        <v>0.49082999999999999</v>
      </c>
      <c r="I40" s="1">
        <v>0.22944999999999999</v>
      </c>
      <c r="J40" s="1">
        <v>0.70816000000000001</v>
      </c>
      <c r="K40" s="1">
        <v>0.37913000000000002</v>
      </c>
      <c r="L40" s="1">
        <v>6.7775000000000002E-2</v>
      </c>
      <c r="M40" s="1">
        <v>0.83064000000000004</v>
      </c>
    </row>
    <row r="41" spans="1:13" x14ac:dyDescent="0.2">
      <c r="A41" s="49">
        <v>1.55</v>
      </c>
      <c r="B41" s="50">
        <f t="shared" si="0"/>
        <v>0.69581999999999999</v>
      </c>
      <c r="C41" s="1"/>
      <c r="D41" s="1">
        <v>0.74983999999999995</v>
      </c>
      <c r="E41" s="1">
        <v>0.74982000000000004</v>
      </c>
      <c r="F41" s="1">
        <v>0.74983999999999995</v>
      </c>
      <c r="G41" s="1">
        <v>0.74985000000000002</v>
      </c>
      <c r="H41" s="1">
        <v>0.47942000000000001</v>
      </c>
      <c r="I41" s="1">
        <v>0.21572</v>
      </c>
      <c r="J41" s="1">
        <v>0.69581999999999999</v>
      </c>
      <c r="K41" s="1">
        <v>0.36732999999999999</v>
      </c>
      <c r="L41" s="1">
        <v>6.4518000000000006E-2</v>
      </c>
      <c r="M41" s="1">
        <v>0.82460999999999995</v>
      </c>
    </row>
    <row r="42" spans="1:13" x14ac:dyDescent="0.2">
      <c r="A42" s="49">
        <v>1.6</v>
      </c>
      <c r="B42" s="50">
        <f t="shared" si="0"/>
        <v>0.68361000000000005</v>
      </c>
      <c r="C42" s="1"/>
      <c r="D42" s="1">
        <v>0.73928000000000005</v>
      </c>
      <c r="E42" s="1">
        <v>0.73934999999999995</v>
      </c>
      <c r="F42" s="1">
        <v>0.73934</v>
      </c>
      <c r="G42" s="1">
        <v>0.73931000000000002</v>
      </c>
      <c r="H42" s="1">
        <v>0.46843000000000001</v>
      </c>
      <c r="I42" s="1">
        <v>0.20275000000000001</v>
      </c>
      <c r="J42" s="1">
        <v>0.68361000000000005</v>
      </c>
      <c r="K42" s="1">
        <v>0.35582999999999998</v>
      </c>
      <c r="L42" s="1">
        <v>6.1414000000000003E-2</v>
      </c>
      <c r="M42" s="1">
        <v>0.81847000000000003</v>
      </c>
    </row>
    <row r="43" spans="1:13" x14ac:dyDescent="0.2">
      <c r="A43" s="49">
        <v>1.7</v>
      </c>
      <c r="B43" s="50">
        <f t="shared" si="0"/>
        <v>0.65952999999999995</v>
      </c>
      <c r="C43" s="1"/>
      <c r="D43" s="1">
        <v>0.71762000000000004</v>
      </c>
      <c r="E43" s="1">
        <v>0.71762999999999999</v>
      </c>
      <c r="F43" s="1">
        <v>0.71763999999999994</v>
      </c>
      <c r="G43" s="1">
        <v>0.71762999999999999</v>
      </c>
      <c r="H43" s="1">
        <v>0.44755</v>
      </c>
      <c r="I43" s="1">
        <v>0.17898</v>
      </c>
      <c r="J43" s="1">
        <v>0.65952999999999995</v>
      </c>
      <c r="K43" s="1">
        <v>0.33352999999999999</v>
      </c>
      <c r="L43" s="1">
        <v>5.5515000000000002E-2</v>
      </c>
      <c r="M43" s="1">
        <v>0.80613999999999997</v>
      </c>
    </row>
    <row r="44" spans="1:13" x14ac:dyDescent="0.2">
      <c r="A44" s="49">
        <v>1.8</v>
      </c>
      <c r="B44" s="50">
        <f t="shared" si="0"/>
        <v>0.63578999999999997</v>
      </c>
      <c r="C44" s="1"/>
      <c r="D44" s="1">
        <v>0.69625999999999999</v>
      </c>
      <c r="E44" s="1">
        <v>0.69626999999999994</v>
      </c>
      <c r="F44" s="1">
        <v>0.69628999999999996</v>
      </c>
      <c r="G44" s="1">
        <v>0.69630000000000003</v>
      </c>
      <c r="H44" s="1">
        <v>0.42803000000000002</v>
      </c>
      <c r="I44" s="1">
        <v>0.15784999999999999</v>
      </c>
      <c r="J44" s="1">
        <v>0.63578999999999997</v>
      </c>
      <c r="K44" s="1">
        <v>0.31234000000000001</v>
      </c>
      <c r="L44" s="1">
        <v>5.0178E-2</v>
      </c>
      <c r="M44" s="1">
        <v>0.79386000000000001</v>
      </c>
    </row>
    <row r="45" spans="1:13" x14ac:dyDescent="0.2">
      <c r="A45" s="49">
        <v>2</v>
      </c>
      <c r="B45" s="50">
        <f t="shared" si="0"/>
        <v>0.58962999999999999</v>
      </c>
      <c r="C45" s="1"/>
      <c r="D45" s="1">
        <v>0.65454000000000001</v>
      </c>
      <c r="E45" s="1">
        <v>0.65452999999999995</v>
      </c>
      <c r="F45" s="1">
        <v>0.65452999999999995</v>
      </c>
      <c r="G45" s="1">
        <v>0.65458000000000005</v>
      </c>
      <c r="H45" s="1">
        <v>0.39195999999999998</v>
      </c>
      <c r="I45" s="1">
        <v>0.12239999999999999</v>
      </c>
      <c r="J45" s="1">
        <v>0.58962999999999999</v>
      </c>
      <c r="K45" s="1">
        <v>0.27340999999999999</v>
      </c>
      <c r="L45" s="1">
        <v>4.0964E-2</v>
      </c>
      <c r="M45" s="1">
        <v>0.76953000000000005</v>
      </c>
    </row>
    <row r="46" spans="1:13" x14ac:dyDescent="0.2">
      <c r="A46" s="49">
        <v>2.2000000000000002</v>
      </c>
      <c r="B46" s="50">
        <f t="shared" si="0"/>
        <v>0.54557</v>
      </c>
      <c r="C46" s="1"/>
      <c r="D46" s="1">
        <v>0.61416999999999999</v>
      </c>
      <c r="E46" s="1">
        <v>0.61416999999999999</v>
      </c>
      <c r="F46" s="1">
        <v>0.61416999999999999</v>
      </c>
      <c r="G46" s="1">
        <v>0.61414999999999997</v>
      </c>
      <c r="H46" s="1">
        <v>0.35987000000000002</v>
      </c>
      <c r="I46" s="1">
        <v>9.4391000000000003E-2</v>
      </c>
      <c r="J46" s="1">
        <v>0.54557</v>
      </c>
      <c r="K46" s="1">
        <v>0.2387</v>
      </c>
      <c r="L46" s="1">
        <v>3.3389000000000002E-2</v>
      </c>
      <c r="M46" s="1">
        <v>0.74550000000000005</v>
      </c>
    </row>
    <row r="47" spans="1:13" x14ac:dyDescent="0.2">
      <c r="A47" s="49">
        <v>2.4</v>
      </c>
      <c r="B47" s="50">
        <f t="shared" si="0"/>
        <v>0.50365000000000004</v>
      </c>
      <c r="C47" s="1"/>
      <c r="D47" s="1">
        <v>0.57520000000000004</v>
      </c>
      <c r="E47" s="1">
        <v>0.57521</v>
      </c>
      <c r="F47" s="1">
        <v>0.57521</v>
      </c>
      <c r="G47" s="1">
        <v>0.57521</v>
      </c>
      <c r="H47" s="1">
        <v>0.33159</v>
      </c>
      <c r="I47" s="1">
        <v>7.2634000000000004E-2</v>
      </c>
      <c r="J47" s="1">
        <v>0.50365000000000004</v>
      </c>
      <c r="K47" s="1">
        <v>0.20730000000000001</v>
      </c>
      <c r="L47" s="1">
        <v>2.7161999999999999E-2</v>
      </c>
      <c r="M47" s="1">
        <v>0.72177000000000002</v>
      </c>
    </row>
    <row r="48" spans="1:13" x14ac:dyDescent="0.2">
      <c r="A48" s="49">
        <v>2.6</v>
      </c>
      <c r="B48" s="50">
        <f t="shared" si="0"/>
        <v>0.46383000000000002</v>
      </c>
      <c r="C48" s="1"/>
      <c r="D48" s="1">
        <v>0.53771000000000002</v>
      </c>
      <c r="E48" s="1">
        <v>0.53773000000000004</v>
      </c>
      <c r="F48" s="1">
        <v>0.53773000000000004</v>
      </c>
      <c r="G48" s="1">
        <v>0.53774</v>
      </c>
      <c r="H48" s="1">
        <v>0.30645</v>
      </c>
      <c r="I48" s="1">
        <v>5.5771000000000001E-2</v>
      </c>
      <c r="J48" s="1">
        <v>0.46383000000000002</v>
      </c>
      <c r="K48" s="1">
        <v>0.17971999999999999</v>
      </c>
      <c r="L48" s="1">
        <v>2.2010999999999999E-2</v>
      </c>
      <c r="M48" s="1">
        <v>0.69843</v>
      </c>
    </row>
    <row r="49" spans="1:13" x14ac:dyDescent="0.2">
      <c r="A49" s="49">
        <v>2.8</v>
      </c>
      <c r="B49" s="50">
        <f t="shared" si="0"/>
        <v>0.42562</v>
      </c>
      <c r="C49" s="1"/>
      <c r="D49" s="1">
        <v>0.50175000000000003</v>
      </c>
      <c r="E49" s="1">
        <v>0.50177000000000005</v>
      </c>
      <c r="F49" s="1">
        <v>0.50177000000000005</v>
      </c>
      <c r="G49" s="1">
        <v>0.50177000000000005</v>
      </c>
      <c r="H49" s="1">
        <v>0.28388000000000002</v>
      </c>
      <c r="I49" s="1">
        <v>4.2698E-2</v>
      </c>
      <c r="J49" s="1">
        <v>0.42562</v>
      </c>
      <c r="K49" s="1">
        <v>0.15562000000000001</v>
      </c>
      <c r="L49" s="1">
        <v>1.7812000000000001E-2</v>
      </c>
      <c r="M49" s="1">
        <v>0.67542000000000002</v>
      </c>
    </row>
    <row r="50" spans="1:13" x14ac:dyDescent="0.2">
      <c r="A50" s="49">
        <v>3.1</v>
      </c>
      <c r="B50" s="50">
        <f t="shared" si="0"/>
        <v>0.37247999999999998</v>
      </c>
      <c r="C50" s="1"/>
      <c r="D50" s="1">
        <v>0.45069999999999999</v>
      </c>
      <c r="E50" s="1">
        <v>0.45071</v>
      </c>
      <c r="F50" s="1">
        <v>0.45071</v>
      </c>
      <c r="G50" s="1">
        <v>0.45071</v>
      </c>
      <c r="H50" s="1">
        <v>0.25402000000000002</v>
      </c>
      <c r="I50" s="1">
        <v>2.8510000000000001E-2</v>
      </c>
      <c r="J50" s="1">
        <v>0.37247999999999998</v>
      </c>
      <c r="K50" s="1">
        <v>0.12512999999999999</v>
      </c>
      <c r="L50" s="1">
        <v>1.2931E-2</v>
      </c>
      <c r="M50" s="1">
        <v>0.64161999999999997</v>
      </c>
    </row>
    <row r="51" spans="1:13" x14ac:dyDescent="0.2">
      <c r="A51" s="49">
        <v>3.4</v>
      </c>
      <c r="B51" s="50">
        <f t="shared" si="0"/>
        <v>0.32502999999999999</v>
      </c>
      <c r="C51" s="1"/>
      <c r="D51" s="1">
        <v>0.40187</v>
      </c>
      <c r="E51" s="1">
        <v>0.40188000000000001</v>
      </c>
      <c r="F51" s="1">
        <v>0.40188000000000001</v>
      </c>
      <c r="G51" s="1">
        <v>0.40188000000000001</v>
      </c>
      <c r="H51" s="1">
        <v>0.22794</v>
      </c>
      <c r="I51" s="1">
        <v>1.8969E-2</v>
      </c>
      <c r="J51" s="1">
        <v>0.32502999999999999</v>
      </c>
      <c r="K51" s="1">
        <v>0.10025000000000001</v>
      </c>
      <c r="L51" s="1">
        <v>9.3489999999999997E-3</v>
      </c>
      <c r="M51" s="1">
        <v>0.60734999999999995</v>
      </c>
    </row>
    <row r="52" spans="1:13" x14ac:dyDescent="0.2">
      <c r="A52" s="49">
        <v>3.7</v>
      </c>
      <c r="B52" s="50">
        <f t="shared" si="0"/>
        <v>0.28267999999999999</v>
      </c>
      <c r="C52" s="1"/>
      <c r="D52" s="1">
        <v>0.35721000000000003</v>
      </c>
      <c r="E52" s="1">
        <v>0.35721999999999998</v>
      </c>
      <c r="F52" s="1">
        <v>0.35722999999999999</v>
      </c>
      <c r="G52" s="1">
        <v>0.35722999999999999</v>
      </c>
      <c r="H52" s="1">
        <v>0.20491000000000001</v>
      </c>
      <c r="I52" s="1">
        <v>1.2579E-2</v>
      </c>
      <c r="J52" s="1">
        <v>0.28267999999999999</v>
      </c>
      <c r="K52" s="1">
        <v>8.0054E-2</v>
      </c>
      <c r="L52" s="1">
        <v>6.7399000000000001E-3</v>
      </c>
      <c r="M52" s="1">
        <v>0.57425999999999999</v>
      </c>
    </row>
    <row r="53" spans="1:13" x14ac:dyDescent="0.2">
      <c r="A53" s="49">
        <v>4.2</v>
      </c>
      <c r="B53" s="50">
        <f t="shared" si="0"/>
        <v>0.22239</v>
      </c>
      <c r="C53" s="1"/>
      <c r="D53" s="1">
        <v>0.29194999999999999</v>
      </c>
      <c r="E53" s="1">
        <v>0.29196</v>
      </c>
      <c r="F53" s="1">
        <v>0.29196</v>
      </c>
      <c r="G53" s="1">
        <v>0.29196</v>
      </c>
      <c r="H53" s="1">
        <v>0.17115</v>
      </c>
      <c r="I53" s="1">
        <v>6.3039999999999997E-3</v>
      </c>
      <c r="J53" s="1">
        <v>0.22239</v>
      </c>
      <c r="K53" s="1">
        <v>5.4855000000000001E-2</v>
      </c>
      <c r="L53" s="1">
        <v>3.8857000000000002E-3</v>
      </c>
      <c r="M53" s="1">
        <v>0.52215999999999996</v>
      </c>
    </row>
    <row r="54" spans="1:13" x14ac:dyDescent="0.2">
      <c r="A54" s="49">
        <v>4.8</v>
      </c>
      <c r="B54" s="50">
        <f t="shared" si="0"/>
        <v>0.16525000000000001</v>
      </c>
      <c r="C54" s="1"/>
      <c r="D54" s="1">
        <v>0.22699</v>
      </c>
      <c r="E54" s="1">
        <v>0.22700000000000001</v>
      </c>
      <c r="F54" s="1">
        <v>0.22700000000000001</v>
      </c>
      <c r="G54" s="1">
        <v>0.22700000000000001</v>
      </c>
      <c r="H54" s="1">
        <v>0.13799</v>
      </c>
      <c r="I54" s="1">
        <v>2.7303000000000002E-3</v>
      </c>
      <c r="J54" s="1">
        <v>0.16525000000000001</v>
      </c>
      <c r="K54" s="1">
        <v>3.4602000000000001E-2</v>
      </c>
      <c r="L54" s="1">
        <v>1.9921000000000001E-3</v>
      </c>
      <c r="M54" s="1">
        <v>0.46445999999999998</v>
      </c>
    </row>
    <row r="55" spans="1:13" x14ac:dyDescent="0.2">
      <c r="A55" s="49">
        <v>5.8</v>
      </c>
      <c r="B55" s="50">
        <f t="shared" si="0"/>
        <v>9.9213999999999997E-2</v>
      </c>
      <c r="C55" s="1"/>
      <c r="D55" s="1">
        <v>0.14588000000000001</v>
      </c>
      <c r="E55" s="1">
        <v>0.14588999999999999</v>
      </c>
      <c r="F55" s="1">
        <v>0.14588999999999999</v>
      </c>
      <c r="G55" s="1">
        <v>0.14588999999999999</v>
      </c>
      <c r="H55" s="1">
        <v>9.5808000000000004E-2</v>
      </c>
      <c r="I55" s="1">
        <v>6.6779999999999997E-4</v>
      </c>
      <c r="J55" s="1">
        <v>9.9213999999999997E-2</v>
      </c>
      <c r="K55" s="1">
        <v>1.5897999999999999E-2</v>
      </c>
      <c r="L55" s="1">
        <v>6.4499999999999996E-4</v>
      </c>
      <c r="M55" s="1">
        <v>0.37938</v>
      </c>
    </row>
    <row r="56" spans="1:13" x14ac:dyDescent="0.2">
      <c r="A56" s="49">
        <v>6.8</v>
      </c>
      <c r="B56" s="50">
        <f t="shared" si="0"/>
        <v>5.8777999999999997E-2</v>
      </c>
      <c r="C56" s="1"/>
      <c r="D56" s="1">
        <v>9.1860999999999998E-2</v>
      </c>
      <c r="E56" s="1">
        <v>9.1861999999999999E-2</v>
      </c>
      <c r="F56" s="1">
        <v>9.1865000000000002E-2</v>
      </c>
      <c r="G56" s="1">
        <v>9.1867000000000004E-2</v>
      </c>
      <c r="H56" s="1">
        <v>6.5630999999999995E-2</v>
      </c>
      <c r="I56" s="1">
        <v>1.6147000000000001E-4</v>
      </c>
      <c r="J56" s="1">
        <v>5.8777999999999997E-2</v>
      </c>
      <c r="K56" s="1">
        <v>7.2307999999999999E-3</v>
      </c>
      <c r="L56" s="1">
        <v>2.0605999999999999E-4</v>
      </c>
      <c r="M56" s="1">
        <v>0.30639</v>
      </c>
    </row>
    <row r="57" spans="1:13" x14ac:dyDescent="0.2">
      <c r="A57" s="49">
        <v>8</v>
      </c>
      <c r="B57" s="50">
        <f t="shared" si="0"/>
        <v>3.0991999999999999E-2</v>
      </c>
      <c r="C57" s="1"/>
      <c r="D57" s="1">
        <v>5.1659999999999998E-2</v>
      </c>
      <c r="E57" s="1">
        <v>5.1660999999999999E-2</v>
      </c>
      <c r="F57" s="1">
        <v>5.1662E-2</v>
      </c>
      <c r="G57" s="1">
        <v>5.1662E-2</v>
      </c>
      <c r="H57" s="1">
        <v>4.1078999999999997E-2</v>
      </c>
      <c r="I57" s="1">
        <v>2.9003999999999999E-5</v>
      </c>
      <c r="J57" s="1">
        <v>3.0991999999999999E-2</v>
      </c>
      <c r="K57" s="1">
        <v>2.7769000000000001E-3</v>
      </c>
      <c r="L57" s="1">
        <v>5.1851999999999998E-5</v>
      </c>
      <c r="M57" s="1">
        <v>0.23455000000000001</v>
      </c>
    </row>
    <row r="58" spans="1:13" x14ac:dyDescent="0.2">
      <c r="A58" s="49">
        <v>9</v>
      </c>
      <c r="B58" s="50">
        <f t="shared" si="0"/>
        <v>1.8082000000000001E-2</v>
      </c>
      <c r="C58" s="1"/>
      <c r="D58" s="1">
        <v>3.1532999999999999E-2</v>
      </c>
      <c r="E58" s="1">
        <v>3.1534E-2</v>
      </c>
      <c r="F58" s="1">
        <v>3.1534E-2</v>
      </c>
      <c r="G58" s="1">
        <v>3.1535000000000001E-2</v>
      </c>
      <c r="H58" s="1">
        <v>2.7487000000000001E-2</v>
      </c>
      <c r="I58" s="1">
        <v>6.9029999999999998E-6</v>
      </c>
      <c r="J58" s="1">
        <v>1.8082000000000001E-2</v>
      </c>
      <c r="K58" s="1">
        <v>1.2407E-3</v>
      </c>
      <c r="L58" s="1">
        <v>1.6242000000000001E-5</v>
      </c>
      <c r="M58" s="1">
        <v>0.18659999999999999</v>
      </c>
    </row>
    <row r="59" spans="1:13" x14ac:dyDescent="0.2">
      <c r="A59" s="49">
        <v>10</v>
      </c>
      <c r="B59" s="50">
        <f t="shared" si="0"/>
        <v>1.0526000000000001E-2</v>
      </c>
      <c r="C59" s="1"/>
      <c r="D59" s="1">
        <v>1.9040999999999999E-2</v>
      </c>
      <c r="E59" s="1">
        <v>1.9042E-2</v>
      </c>
      <c r="F59" s="1">
        <v>1.9042E-2</v>
      </c>
      <c r="G59" s="1">
        <v>1.9040999999999999E-2</v>
      </c>
      <c r="H59" s="1">
        <v>1.8227E-2</v>
      </c>
      <c r="I59" s="1">
        <v>1.6377E-6</v>
      </c>
      <c r="J59" s="1">
        <v>1.0526000000000001E-2</v>
      </c>
      <c r="K59" s="1">
        <v>5.5126000000000003E-4</v>
      </c>
      <c r="L59" s="1">
        <v>5.0676000000000004E-6</v>
      </c>
      <c r="M59" s="1">
        <v>0.14743000000000001</v>
      </c>
    </row>
    <row r="60" spans="1:13" x14ac:dyDescent="0.2">
      <c r="A60" s="49">
        <v>11</v>
      </c>
      <c r="B60" s="50">
        <f t="shared" si="0"/>
        <v>6.1231000000000002E-3</v>
      </c>
      <c r="C60" s="1"/>
      <c r="D60" s="1">
        <v>1.1396999999999999E-2</v>
      </c>
      <c r="E60" s="1">
        <v>1.1398E-2</v>
      </c>
      <c r="F60" s="1">
        <v>1.1398E-2</v>
      </c>
      <c r="G60" s="1">
        <v>1.1398E-2</v>
      </c>
      <c r="H60" s="1">
        <v>1.1996E-2</v>
      </c>
      <c r="I60" s="1">
        <v>3.8798000000000001E-7</v>
      </c>
      <c r="J60" s="1">
        <v>6.1231000000000002E-3</v>
      </c>
      <c r="K60" s="1">
        <v>2.4398000000000001E-4</v>
      </c>
      <c r="L60" s="1">
        <v>1.5747999999999999E-6</v>
      </c>
      <c r="M60" s="1">
        <v>0.1159</v>
      </c>
    </row>
    <row r="61" spans="1:13" x14ac:dyDescent="0.2">
      <c r="A61" s="49">
        <v>13</v>
      </c>
      <c r="B61" s="50">
        <f t="shared" si="0"/>
        <v>2.0780999999999998E-3</v>
      </c>
      <c r="C61" s="1"/>
      <c r="D61" s="1">
        <v>3.9884999999999999E-3</v>
      </c>
      <c r="E61" s="1">
        <v>3.9886000000000001E-3</v>
      </c>
      <c r="F61" s="1">
        <v>3.9886000000000001E-3</v>
      </c>
      <c r="G61" s="1">
        <v>3.9886000000000001E-3</v>
      </c>
      <c r="H61" s="1">
        <v>5.0904000000000001E-3</v>
      </c>
      <c r="I61" s="1">
        <v>2.2322E-8</v>
      </c>
      <c r="J61" s="1">
        <v>2.0780999999999998E-3</v>
      </c>
      <c r="K61" s="1">
        <v>4.6867999999999999E-5</v>
      </c>
      <c r="L61" s="1">
        <v>1.4999000000000001E-7</v>
      </c>
      <c r="M61" s="1">
        <v>7.0773000000000003E-2</v>
      </c>
    </row>
    <row r="62" spans="1:13" x14ac:dyDescent="0.2">
      <c r="A62" s="49">
        <v>15</v>
      </c>
      <c r="B62" s="50">
        <f t="shared" si="0"/>
        <v>7.1005000000000005E-4</v>
      </c>
      <c r="C62" s="1"/>
      <c r="D62" s="1">
        <v>1.3637E-3</v>
      </c>
      <c r="E62" s="1">
        <v>1.3637E-3</v>
      </c>
      <c r="F62" s="1">
        <v>1.3637E-3</v>
      </c>
      <c r="G62" s="1">
        <v>1.3638000000000001E-3</v>
      </c>
      <c r="H62" s="1">
        <v>2.1164999999999999E-3</v>
      </c>
      <c r="I62" s="1">
        <v>1.4882000000000001E-9</v>
      </c>
      <c r="J62" s="1">
        <v>7.1005000000000005E-4</v>
      </c>
      <c r="K62" s="1">
        <v>8.8981000000000004E-6</v>
      </c>
      <c r="L62" s="1">
        <v>1.4051E-8</v>
      </c>
      <c r="M62" s="1">
        <v>4.2590000000000003E-2</v>
      </c>
    </row>
    <row r="63" spans="1:13" x14ac:dyDescent="0.2">
      <c r="A63" s="49">
        <v>17</v>
      </c>
      <c r="B63" s="50">
        <f t="shared" si="0"/>
        <v>2.4551999999999999E-4</v>
      </c>
      <c r="C63" s="1"/>
      <c r="D63" s="1">
        <v>4.5619999999999998E-4</v>
      </c>
      <c r="E63" s="1">
        <v>4.5621000000000002E-4</v>
      </c>
      <c r="F63" s="1">
        <v>4.5621000000000002E-4</v>
      </c>
      <c r="G63" s="1">
        <v>4.5622000000000002E-4</v>
      </c>
      <c r="H63" s="1">
        <v>8.6337999999999996E-4</v>
      </c>
      <c r="I63" s="1">
        <v>1.5061999999999999E-10</v>
      </c>
      <c r="J63" s="1">
        <v>2.4551999999999999E-4</v>
      </c>
      <c r="K63" s="1">
        <v>1.6641000000000001E-6</v>
      </c>
      <c r="L63" s="1">
        <v>1.2960000000000001E-9</v>
      </c>
      <c r="M63" s="1">
        <v>2.5340999999999999E-2</v>
      </c>
    </row>
    <row r="64" spans="1:13" x14ac:dyDescent="0.2">
      <c r="A64" s="49">
        <v>19</v>
      </c>
      <c r="B64" s="50">
        <f t="shared" si="0"/>
        <v>8.5544999999999995E-5</v>
      </c>
      <c r="C64" s="1"/>
      <c r="D64" s="1">
        <v>1.5046999999999999E-4</v>
      </c>
      <c r="E64" s="1">
        <v>1.5046999999999999E-4</v>
      </c>
      <c r="F64" s="1">
        <v>1.5046999999999999E-4</v>
      </c>
      <c r="G64" s="1">
        <v>1.5046999999999999E-4</v>
      </c>
      <c r="H64" s="1">
        <v>3.4806000000000003E-4</v>
      </c>
      <c r="I64" s="1">
        <v>2.5282E-11</v>
      </c>
      <c r="J64" s="1">
        <v>8.5544999999999995E-5</v>
      </c>
      <c r="K64" s="1">
        <v>3.0647000000000002E-7</v>
      </c>
      <c r="L64" s="1">
        <v>1.1791000000000001E-10</v>
      </c>
      <c r="M64" s="1">
        <v>1.4943E-2</v>
      </c>
    </row>
    <row r="65" spans="1:13" x14ac:dyDescent="0.2">
      <c r="A65" s="49">
        <v>21</v>
      </c>
      <c r="B65" s="50">
        <f t="shared" si="0"/>
        <v>3.0043E-5</v>
      </c>
      <c r="C65" s="1"/>
      <c r="D65" s="1">
        <v>4.9153999999999997E-5</v>
      </c>
      <c r="E65" s="1">
        <v>4.9154999999999999E-5</v>
      </c>
      <c r="F65" s="1">
        <v>4.9154999999999999E-5</v>
      </c>
      <c r="G65" s="1">
        <v>4.9156000000000002E-5</v>
      </c>
      <c r="H65" s="1">
        <v>1.3807000000000001E-4</v>
      </c>
      <c r="I65" s="1">
        <v>5.4300000000000001E-12</v>
      </c>
      <c r="J65" s="1">
        <v>3.0043E-5</v>
      </c>
      <c r="K65" s="1">
        <v>5.5858999999999997E-8</v>
      </c>
      <c r="L65" s="1">
        <v>1.0580000000000001E-11</v>
      </c>
      <c r="M65" s="1">
        <v>8.7381999999999998E-3</v>
      </c>
    </row>
    <row r="66" spans="1:13" x14ac:dyDescent="0.2">
      <c r="A66" s="49">
        <v>24</v>
      </c>
      <c r="B66" s="50">
        <f t="shared" si="0"/>
        <v>6.3446999999999996E-6</v>
      </c>
      <c r="C66" s="1"/>
      <c r="D66" s="1">
        <v>9.0005999999999998E-6</v>
      </c>
      <c r="E66" s="1">
        <v>9.0004999999999996E-6</v>
      </c>
      <c r="F66" s="1">
        <v>9.0004999999999996E-6</v>
      </c>
      <c r="G66" s="1">
        <v>9.0009000000000005E-6</v>
      </c>
      <c r="H66" s="1">
        <v>3.4068E-5</v>
      </c>
      <c r="I66" s="1">
        <v>5.9997000000000002E-13</v>
      </c>
      <c r="J66" s="1">
        <v>6.3446999999999996E-6</v>
      </c>
      <c r="K66" s="1">
        <v>4.2491999999999998E-9</v>
      </c>
      <c r="L66" s="1">
        <v>2.7974999999999999E-13</v>
      </c>
      <c r="M66" s="1">
        <v>3.8560000000000001E-3</v>
      </c>
    </row>
    <row r="67" spans="1:13" x14ac:dyDescent="0.2">
      <c r="A67" s="49">
        <v>27</v>
      </c>
      <c r="B67" s="50">
        <f t="shared" ref="B67:B79" si="1">J67</f>
        <v>1.3499E-6</v>
      </c>
      <c r="C67" s="1"/>
      <c r="D67" s="1">
        <v>1.6064E-6</v>
      </c>
      <c r="E67" s="1">
        <v>1.6065E-6</v>
      </c>
      <c r="F67" s="1">
        <v>1.6065E-6</v>
      </c>
      <c r="G67" s="1">
        <v>1.6065E-6</v>
      </c>
      <c r="H67" s="1">
        <v>8.2864000000000008E-6</v>
      </c>
      <c r="I67" s="1">
        <v>6.6241E-14</v>
      </c>
      <c r="J67" s="1">
        <v>1.3499E-6</v>
      </c>
      <c r="K67" s="1">
        <v>3.1694999999999998E-10</v>
      </c>
      <c r="L67" s="1">
        <v>7.2945000000000005E-15</v>
      </c>
      <c r="M67" s="1">
        <v>1.6788E-3</v>
      </c>
    </row>
    <row r="68" spans="1:13" x14ac:dyDescent="0.2">
      <c r="A68" s="49">
        <v>30</v>
      </c>
      <c r="B68" s="50">
        <f t="shared" si="1"/>
        <v>2.8645999999999999E-7</v>
      </c>
      <c r="C68" s="1"/>
      <c r="D68" s="1">
        <v>2.8285000000000002E-7</v>
      </c>
      <c r="E68" s="1">
        <v>2.8285999999999998E-7</v>
      </c>
      <c r="F68" s="1">
        <v>2.8285999999999998E-7</v>
      </c>
      <c r="G68" s="1">
        <v>2.8285999999999998E-7</v>
      </c>
      <c r="H68" s="1">
        <v>1.9781000000000002E-6</v>
      </c>
      <c r="I68" s="1">
        <v>7.2026000000000007E-15</v>
      </c>
      <c r="J68" s="1">
        <v>2.8645999999999999E-7</v>
      </c>
      <c r="K68" s="1">
        <v>2.3129E-11</v>
      </c>
      <c r="L68" s="1">
        <v>1.9055000000000001E-16</v>
      </c>
      <c r="M68" s="1">
        <v>7.2444000000000002E-4</v>
      </c>
    </row>
    <row r="69" spans="1:13" x14ac:dyDescent="0.2">
      <c r="A69" s="49">
        <v>33</v>
      </c>
      <c r="B69" s="50">
        <f t="shared" si="1"/>
        <v>6.0803000000000005E-8</v>
      </c>
      <c r="C69" s="1"/>
      <c r="D69" s="1">
        <v>4.9014999999999999E-8</v>
      </c>
      <c r="E69" s="1">
        <v>4.9016E-8</v>
      </c>
      <c r="F69" s="1">
        <v>4.9016E-8</v>
      </c>
      <c r="G69" s="1">
        <v>4.9017000000000001E-8</v>
      </c>
      <c r="H69" s="1">
        <v>4.6632000000000001E-7</v>
      </c>
      <c r="I69" s="1">
        <v>7.7060000000000004E-16</v>
      </c>
      <c r="J69" s="1">
        <v>6.0803000000000005E-8</v>
      </c>
      <c r="K69" s="1">
        <v>1.6726E-12</v>
      </c>
      <c r="L69" s="1">
        <v>4.8517000000000002E-18</v>
      </c>
      <c r="M69" s="1">
        <v>3.0925000000000001E-4</v>
      </c>
    </row>
    <row r="70" spans="1:13" x14ac:dyDescent="0.2">
      <c r="A70" s="49">
        <v>37</v>
      </c>
      <c r="B70" s="50">
        <f t="shared" si="1"/>
        <v>7.6484000000000002E-9</v>
      </c>
      <c r="C70" s="1"/>
      <c r="D70" s="1">
        <v>4.6481999999999997E-9</v>
      </c>
      <c r="E70" s="1">
        <v>4.6483999999999998E-9</v>
      </c>
      <c r="F70" s="1">
        <v>4.6483999999999998E-9</v>
      </c>
      <c r="G70" s="1">
        <v>4.6483999999999998E-9</v>
      </c>
      <c r="H70" s="1">
        <v>6.7052999999999998E-8</v>
      </c>
      <c r="I70" s="1">
        <v>3.8480999999999997E-17</v>
      </c>
      <c r="J70" s="1">
        <v>7.6484000000000002E-9</v>
      </c>
      <c r="K70" s="1">
        <v>4.9750999999999999E-14</v>
      </c>
      <c r="L70" s="1">
        <v>3.3288E-20</v>
      </c>
      <c r="M70" s="1">
        <v>9.8233000000000006E-5</v>
      </c>
    </row>
    <row r="71" spans="1:13" x14ac:dyDescent="0.2">
      <c r="A71" s="49">
        <v>41</v>
      </c>
      <c r="B71" s="50">
        <f t="shared" si="1"/>
        <v>9.5302999999999996E-10</v>
      </c>
      <c r="C71" s="1"/>
      <c r="D71" s="1">
        <v>4.3308000000000002E-10</v>
      </c>
      <c r="E71" s="1">
        <v>4.3309999999999998E-10</v>
      </c>
      <c r="F71" s="1">
        <v>4.3309999999999998E-10</v>
      </c>
      <c r="G71" s="1">
        <v>4.3309999999999998E-10</v>
      </c>
      <c r="H71" s="1">
        <v>9.4772000000000003E-9</v>
      </c>
      <c r="I71" s="1">
        <v>1.8968000000000002E-18</v>
      </c>
      <c r="J71" s="1">
        <v>9.5302999999999996E-10</v>
      </c>
      <c r="K71" s="1">
        <v>1.4761000000000001E-15</v>
      </c>
      <c r="L71" s="1">
        <v>2.2840000000000002E-22</v>
      </c>
      <c r="M71" s="1">
        <v>3.0957999999999997E-5</v>
      </c>
    </row>
    <row r="72" spans="1:13" x14ac:dyDescent="0.2">
      <c r="A72" s="49">
        <v>45</v>
      </c>
      <c r="B72" s="50">
        <f t="shared" si="1"/>
        <v>1.1797999999999999E-10</v>
      </c>
      <c r="C72" s="1"/>
      <c r="D72" s="1">
        <v>3.9742000000000001E-11</v>
      </c>
      <c r="E72" s="1">
        <v>3.9743000000000003E-11</v>
      </c>
      <c r="F72" s="1">
        <v>3.9743999999999999E-11</v>
      </c>
      <c r="G72" s="1">
        <v>3.9743999999999999E-11</v>
      </c>
      <c r="H72" s="1">
        <v>1.3271999999999999E-9</v>
      </c>
      <c r="I72" s="1">
        <v>9.2828000000000004E-20</v>
      </c>
      <c r="J72" s="1">
        <v>1.1797999999999999E-10</v>
      </c>
      <c r="K72" s="1">
        <v>4.1939999999999997E-17</v>
      </c>
      <c r="L72" s="1">
        <v>1.5671000000000001E-24</v>
      </c>
      <c r="M72" s="1">
        <v>9.6785000000000006E-6</v>
      </c>
    </row>
    <row r="73" spans="1:13" x14ac:dyDescent="0.2">
      <c r="A73" s="49">
        <v>50</v>
      </c>
      <c r="B73" s="50">
        <f t="shared" si="1"/>
        <v>8.5723000000000005E-12</v>
      </c>
      <c r="C73" s="1"/>
      <c r="D73" s="1">
        <v>1.9697E-12</v>
      </c>
      <c r="E73" s="1">
        <v>1.9697999999999999E-12</v>
      </c>
      <c r="F73" s="1">
        <v>1.9697999999999999E-12</v>
      </c>
      <c r="G73" s="1">
        <v>1.9697999999999999E-12</v>
      </c>
      <c r="H73" s="1">
        <v>1.1233E-10</v>
      </c>
      <c r="I73" s="1">
        <v>2.1187000000000002E-21</v>
      </c>
      <c r="J73" s="1">
        <v>8.5723000000000005E-12</v>
      </c>
      <c r="K73" s="1">
        <v>4.3514999999999995E-19</v>
      </c>
      <c r="L73" s="1">
        <v>3.0948000000000002E-27</v>
      </c>
      <c r="M73" s="1">
        <v>2.2293E-6</v>
      </c>
    </row>
    <row r="74" spans="1:13" x14ac:dyDescent="0.2">
      <c r="A74" s="49">
        <v>55</v>
      </c>
      <c r="B74" s="50">
        <f t="shared" si="1"/>
        <v>6.1789000000000001E-13</v>
      </c>
      <c r="C74" s="1"/>
      <c r="D74" s="1">
        <v>9.6067999999999995E-14</v>
      </c>
      <c r="E74" s="1">
        <v>9.6073000000000004E-14</v>
      </c>
      <c r="F74" s="1">
        <v>9.6070000000000001E-14</v>
      </c>
      <c r="G74" s="1">
        <v>9.6074E-14</v>
      </c>
      <c r="H74" s="1">
        <v>9.4369000000000007E-12</v>
      </c>
      <c r="I74" s="1">
        <v>4.16E-23</v>
      </c>
      <c r="J74" s="1">
        <v>6.1789000000000001E-13</v>
      </c>
      <c r="K74" s="1">
        <v>4.5147999999999999E-21</v>
      </c>
      <c r="L74" s="1">
        <v>6.1117E-30</v>
      </c>
      <c r="M74" s="1">
        <v>5.0783999999999997E-7</v>
      </c>
    </row>
    <row r="75" spans="1:13" x14ac:dyDescent="0.2">
      <c r="A75" s="49">
        <v>60</v>
      </c>
      <c r="B75" s="50">
        <f t="shared" si="1"/>
        <v>4.4225999999999999E-14</v>
      </c>
      <c r="C75" s="1"/>
      <c r="D75" s="1">
        <v>4.6216E-15</v>
      </c>
      <c r="E75" s="1">
        <v>4.6217000000000001E-15</v>
      </c>
      <c r="F75" s="1">
        <v>4.6217000000000001E-15</v>
      </c>
      <c r="G75" s="1">
        <v>4.6218000000000003E-15</v>
      </c>
      <c r="H75" s="1">
        <v>7.8912999999999999E-13</v>
      </c>
      <c r="I75" s="1">
        <v>8.0019E-25</v>
      </c>
      <c r="J75" s="1">
        <v>4.4225999999999999E-14</v>
      </c>
      <c r="K75" s="1">
        <v>4.6844000000000002E-23</v>
      </c>
      <c r="L75" s="1">
        <v>1.207E-32</v>
      </c>
      <c r="M75" s="1">
        <v>1.1480999999999999E-7</v>
      </c>
    </row>
    <row r="76" spans="1:13" x14ac:dyDescent="0.2">
      <c r="A76" s="49">
        <v>62</v>
      </c>
      <c r="B76" s="50">
        <f t="shared" si="1"/>
        <v>1.5385999999999999E-14</v>
      </c>
      <c r="C76" s="1"/>
      <c r="D76" s="1">
        <v>1.3678000000000001E-15</v>
      </c>
      <c r="E76" s="1">
        <v>1.3678000000000001E-15</v>
      </c>
      <c r="F76" s="1">
        <v>1.3678000000000001E-15</v>
      </c>
      <c r="G76" s="1">
        <v>1.3678000000000001E-15</v>
      </c>
      <c r="H76" s="1">
        <v>2.9246E-13</v>
      </c>
      <c r="I76" s="1">
        <v>1.6474999999999999E-25</v>
      </c>
      <c r="J76" s="1">
        <v>1.5385999999999999E-14</v>
      </c>
      <c r="K76" s="1">
        <v>7.5346000000000002E-24</v>
      </c>
      <c r="L76" s="1">
        <v>9.9983000000000006E-34</v>
      </c>
      <c r="M76" s="1">
        <v>6.3207000000000005E-8</v>
      </c>
    </row>
    <row r="77" spans="1:13" x14ac:dyDescent="0.2">
      <c r="A77" s="49">
        <v>64</v>
      </c>
      <c r="B77" s="50">
        <f t="shared" si="1"/>
        <v>5.3493999999999997E-15</v>
      </c>
      <c r="C77" s="1"/>
      <c r="D77" s="1">
        <v>3.9192999999999999E-16</v>
      </c>
      <c r="E77" s="1">
        <v>3.9194000000000001E-16</v>
      </c>
      <c r="F77" s="1">
        <v>3.9194000000000001E-16</v>
      </c>
      <c r="G77" s="1">
        <v>3.9194000000000001E-16</v>
      </c>
      <c r="H77" s="1">
        <v>1.0841E-13</v>
      </c>
      <c r="I77" s="1">
        <v>3.3921000000000002E-26</v>
      </c>
      <c r="J77" s="1">
        <v>5.3493999999999997E-15</v>
      </c>
      <c r="K77" s="1">
        <v>1.2118000000000001E-24</v>
      </c>
      <c r="L77" s="1">
        <v>5.7054999999999998E-34</v>
      </c>
      <c r="M77" s="1">
        <v>3.4722999999999999E-8</v>
      </c>
    </row>
    <row r="78" spans="1:13" x14ac:dyDescent="0.2">
      <c r="A78" s="49">
        <v>66</v>
      </c>
      <c r="B78" s="50">
        <f t="shared" si="1"/>
        <v>1.8587E-15</v>
      </c>
      <c r="C78" s="1"/>
      <c r="D78" s="1">
        <v>1.0976E-16</v>
      </c>
      <c r="E78" s="1">
        <v>1.0976999999999999E-16</v>
      </c>
      <c r="F78" s="1">
        <v>1.0976999999999999E-16</v>
      </c>
      <c r="G78" s="1">
        <v>1.0976999999999999E-16</v>
      </c>
      <c r="H78" s="1">
        <v>4.0204999999999998E-14</v>
      </c>
      <c r="I78" s="1">
        <v>6.9841000000000001E-27</v>
      </c>
      <c r="J78" s="1">
        <v>1.8587E-15</v>
      </c>
      <c r="K78" s="1">
        <v>1.9492999999999999E-25</v>
      </c>
      <c r="L78" s="1">
        <v>5.7054999999999998E-34</v>
      </c>
      <c r="M78" s="1">
        <v>1.9049000000000001E-8</v>
      </c>
    </row>
    <row r="79" spans="1:13" x14ac:dyDescent="0.2">
      <c r="A79" s="49">
        <v>68</v>
      </c>
      <c r="B79" s="50">
        <f t="shared" si="1"/>
        <v>6.4542000000000004E-16</v>
      </c>
      <c r="C79" s="1"/>
      <c r="D79" s="1">
        <v>3.0739000000000003E-17</v>
      </c>
      <c r="E79" s="1">
        <v>3.0741E-17</v>
      </c>
      <c r="F79" s="1">
        <v>3.0740000000000001E-17</v>
      </c>
      <c r="G79" s="1">
        <v>3.0741E-17</v>
      </c>
      <c r="H79" s="1">
        <v>1.4919000000000001E-14</v>
      </c>
      <c r="I79" s="1">
        <v>1.438E-27</v>
      </c>
      <c r="J79" s="1">
        <v>6.4542000000000004E-16</v>
      </c>
      <c r="K79" s="1">
        <v>3.1352000000000003E-26</v>
      </c>
      <c r="L79" s="1">
        <v>5.7054999999999998E-34</v>
      </c>
      <c r="M79" s="1">
        <v>1.0442E-8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0" sqref="C10"/>
    </sheetView>
  </sheetViews>
  <sheetFormatPr baseColWidth="10" defaultRowHeight="12.75" x14ac:dyDescent="0.2"/>
  <cols>
    <col min="1" max="1" width="9" style="49" bestFit="1" customWidth="1"/>
    <col min="2" max="2" width="9" style="7" bestFit="1" customWidth="1"/>
    <col min="3" max="3" width="9" customWidth="1"/>
    <col min="4" max="13" width="9" bestFit="1" customWidth="1"/>
  </cols>
  <sheetData>
    <row r="1" spans="1:13" ht="21.75" customHeight="1" x14ac:dyDescent="0.2">
      <c r="A1" s="48" t="s">
        <v>36</v>
      </c>
    </row>
    <row r="2" spans="1:13" s="3" customFormat="1" ht="16.5" thickBot="1" x14ac:dyDescent="0.3">
      <c r="A2" s="2" t="s">
        <v>1</v>
      </c>
      <c r="B2" s="5" t="str">
        <f>J2</f>
        <v>J-131+</v>
      </c>
      <c r="C2" s="5"/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</row>
    <row r="3" spans="1:13" ht="25.5" customHeight="1" x14ac:dyDescent="0.2">
      <c r="A3" s="49">
        <v>0</v>
      </c>
      <c r="B3" s="50">
        <f t="shared" ref="B3:B66" si="0">J3</f>
        <v>1</v>
      </c>
      <c r="C3" s="1"/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</row>
    <row r="4" spans="1:13" x14ac:dyDescent="0.2">
      <c r="A4" s="49">
        <v>0.02</v>
      </c>
      <c r="B4" s="50">
        <f t="shared" si="0"/>
        <v>1.0026999999999999</v>
      </c>
      <c r="C4" s="1"/>
      <c r="D4" s="1">
        <v>1.0008999999999999</v>
      </c>
      <c r="E4" s="1">
        <v>1.0008999999999999</v>
      </c>
      <c r="F4" s="1">
        <v>1.0008999999999999</v>
      </c>
      <c r="G4" s="1">
        <v>1.0008999999999999</v>
      </c>
      <c r="H4" s="1">
        <v>1.0049999999999999</v>
      </c>
      <c r="I4" s="1">
        <v>1.0054000000000001</v>
      </c>
      <c r="J4" s="1">
        <v>1.0026999999999999</v>
      </c>
      <c r="K4" s="1">
        <v>1.0036</v>
      </c>
      <c r="L4" s="1">
        <v>1.0023</v>
      </c>
      <c r="M4" s="1">
        <v>1.0088999999999999</v>
      </c>
    </row>
    <row r="5" spans="1:13" x14ac:dyDescent="0.2">
      <c r="A5" s="49">
        <v>0.04</v>
      </c>
      <c r="B5" s="50">
        <f t="shared" si="0"/>
        <v>1.0032000000000001</v>
      </c>
      <c r="C5" s="1"/>
      <c r="D5" s="1">
        <v>1.0011000000000001</v>
      </c>
      <c r="E5" s="1">
        <v>1.0012000000000001</v>
      </c>
      <c r="F5" s="1">
        <v>1.0012000000000001</v>
      </c>
      <c r="G5" s="1">
        <v>1.0011000000000001</v>
      </c>
      <c r="H5" s="1">
        <v>1.0062</v>
      </c>
      <c r="I5" s="1">
        <v>1.0077</v>
      </c>
      <c r="J5" s="1">
        <v>1.0032000000000001</v>
      </c>
      <c r="K5" s="1">
        <v>1.0042</v>
      </c>
      <c r="L5" s="1">
        <v>1.0063</v>
      </c>
      <c r="M5" s="1">
        <v>1.0086999999999999</v>
      </c>
    </row>
    <row r="6" spans="1:13" x14ac:dyDescent="0.2">
      <c r="A6" s="49">
        <v>0.06</v>
      </c>
      <c r="B6" s="50">
        <f t="shared" si="0"/>
        <v>1.0037</v>
      </c>
      <c r="C6" s="1"/>
      <c r="D6" s="1">
        <v>1.0013000000000001</v>
      </c>
      <c r="E6" s="1">
        <v>1.0013000000000001</v>
      </c>
      <c r="F6" s="1">
        <v>1.0013000000000001</v>
      </c>
      <c r="G6" s="1">
        <v>1.0013000000000001</v>
      </c>
      <c r="H6" s="1">
        <v>1.0074000000000001</v>
      </c>
      <c r="I6" s="1">
        <v>1.0099</v>
      </c>
      <c r="J6" s="1">
        <v>1.0037</v>
      </c>
      <c r="K6" s="1">
        <v>1.0047999999999999</v>
      </c>
      <c r="L6" s="1">
        <v>1.0102</v>
      </c>
      <c r="M6" s="1">
        <v>1.0085</v>
      </c>
    </row>
    <row r="7" spans="1:13" x14ac:dyDescent="0.2">
      <c r="A7" s="49">
        <v>0.08</v>
      </c>
      <c r="B7" s="50">
        <f t="shared" si="0"/>
        <v>1.0042</v>
      </c>
      <c r="C7" s="1"/>
      <c r="D7" s="1">
        <v>1.0015000000000001</v>
      </c>
      <c r="E7" s="1">
        <v>1.0016</v>
      </c>
      <c r="F7" s="1">
        <v>1.0016</v>
      </c>
      <c r="G7" s="1">
        <v>1.0016</v>
      </c>
      <c r="H7" s="1">
        <v>1.0085</v>
      </c>
      <c r="I7" s="1">
        <v>1.0122</v>
      </c>
      <c r="J7" s="1">
        <v>1.0042</v>
      </c>
      <c r="K7" s="1">
        <v>1.0053000000000001</v>
      </c>
      <c r="L7" s="1">
        <v>1.0142</v>
      </c>
      <c r="M7" s="1">
        <v>1.0082</v>
      </c>
    </row>
    <row r="8" spans="1:13" x14ac:dyDescent="0.2">
      <c r="A8" s="49">
        <v>0.1</v>
      </c>
      <c r="B8" s="50">
        <f t="shared" si="0"/>
        <v>1.0045999999999999</v>
      </c>
      <c r="C8" s="1"/>
      <c r="D8" s="1">
        <v>1.0017</v>
      </c>
      <c r="E8" s="1">
        <v>1.0018</v>
      </c>
      <c r="F8" s="1">
        <v>1.0018</v>
      </c>
      <c r="G8" s="1">
        <v>1.0018</v>
      </c>
      <c r="H8" s="1">
        <v>1.0097</v>
      </c>
      <c r="I8" s="1">
        <v>1.0144</v>
      </c>
      <c r="J8" s="1">
        <v>1.0045999999999999</v>
      </c>
      <c r="K8" s="1">
        <v>1.0059</v>
      </c>
      <c r="L8" s="1">
        <v>1.0182</v>
      </c>
      <c r="M8" s="1">
        <v>1.008</v>
      </c>
    </row>
    <row r="9" spans="1:13" x14ac:dyDescent="0.2">
      <c r="A9" s="49">
        <v>0.12</v>
      </c>
      <c r="B9" s="50">
        <f t="shared" si="0"/>
        <v>1.0051000000000001</v>
      </c>
      <c r="C9" s="1"/>
      <c r="D9" s="1">
        <v>1.0019</v>
      </c>
      <c r="E9" s="1">
        <v>1.002</v>
      </c>
      <c r="F9" s="1">
        <v>1.002</v>
      </c>
      <c r="G9" s="1">
        <v>1.0019</v>
      </c>
      <c r="H9" s="1">
        <v>1.0108999999999999</v>
      </c>
      <c r="I9" s="1">
        <v>1.0166999999999999</v>
      </c>
      <c r="J9" s="1">
        <v>1.0051000000000001</v>
      </c>
      <c r="K9" s="1">
        <v>1.0065</v>
      </c>
      <c r="L9" s="1">
        <v>1.0221</v>
      </c>
      <c r="M9" s="1">
        <v>1.0078</v>
      </c>
    </row>
    <row r="10" spans="1:13" x14ac:dyDescent="0.2">
      <c r="A10" s="49">
        <v>0.14000000000000001</v>
      </c>
      <c r="B10" s="50">
        <f t="shared" si="0"/>
        <v>1.0056</v>
      </c>
      <c r="C10" s="1"/>
      <c r="D10" s="1">
        <v>1.0021</v>
      </c>
      <c r="E10" s="1">
        <v>1.0022</v>
      </c>
      <c r="F10" s="1">
        <v>1.0022</v>
      </c>
      <c r="G10" s="1">
        <v>1.0022</v>
      </c>
      <c r="H10" s="1">
        <v>1.012</v>
      </c>
      <c r="I10" s="1">
        <v>1.0188999999999999</v>
      </c>
      <c r="J10" s="1">
        <v>1.0056</v>
      </c>
      <c r="K10" s="1">
        <v>1.0069999999999999</v>
      </c>
      <c r="L10" s="1">
        <v>1.0261</v>
      </c>
      <c r="M10" s="1">
        <v>1.0075000000000001</v>
      </c>
    </row>
    <row r="11" spans="1:13" x14ac:dyDescent="0.2">
      <c r="A11" s="49">
        <v>0.17</v>
      </c>
      <c r="B11" s="50">
        <f t="shared" si="0"/>
        <v>1.0063</v>
      </c>
      <c r="C11" s="1"/>
      <c r="D11" s="1">
        <v>1.0024999999999999</v>
      </c>
      <c r="E11" s="1">
        <v>1.0024999999999999</v>
      </c>
      <c r="F11" s="1">
        <v>1.0024999999999999</v>
      </c>
      <c r="G11" s="1">
        <v>1.0024999999999999</v>
      </c>
      <c r="H11" s="1">
        <v>1.0137</v>
      </c>
      <c r="I11" s="1">
        <v>1.0223</v>
      </c>
      <c r="J11" s="1">
        <v>1.0063</v>
      </c>
      <c r="K11" s="1">
        <v>1.0077</v>
      </c>
      <c r="L11" s="1">
        <v>1.0321</v>
      </c>
      <c r="M11" s="1">
        <v>1.0072000000000001</v>
      </c>
    </row>
    <row r="12" spans="1:13" x14ac:dyDescent="0.2">
      <c r="A12" s="49">
        <v>0.2</v>
      </c>
      <c r="B12" s="50">
        <f t="shared" si="0"/>
        <v>1.0069999999999999</v>
      </c>
      <c r="C12" s="1"/>
      <c r="D12" s="1">
        <v>1.0027999999999999</v>
      </c>
      <c r="E12" s="1">
        <v>1.0027999999999999</v>
      </c>
      <c r="F12" s="1">
        <v>1.0027999999999999</v>
      </c>
      <c r="G12" s="1">
        <v>1.0027999999999999</v>
      </c>
      <c r="H12" s="1">
        <v>1.0155000000000001</v>
      </c>
      <c r="I12" s="1">
        <v>1.0256000000000001</v>
      </c>
      <c r="J12" s="1">
        <v>1.0069999999999999</v>
      </c>
      <c r="K12" s="1">
        <v>1.0085</v>
      </c>
      <c r="L12" s="1">
        <v>1.0381</v>
      </c>
      <c r="M12" s="1">
        <v>1.0067999999999999</v>
      </c>
    </row>
    <row r="13" spans="1:13" x14ac:dyDescent="0.2">
      <c r="A13" s="49">
        <v>0.25</v>
      </c>
      <c r="B13" s="50">
        <f t="shared" si="0"/>
        <v>1.0082</v>
      </c>
      <c r="C13" s="1"/>
      <c r="D13" s="1">
        <v>1.0032000000000001</v>
      </c>
      <c r="E13" s="1">
        <v>1.0033000000000001</v>
      </c>
      <c r="F13" s="1">
        <v>1.0033000000000001</v>
      </c>
      <c r="G13" s="1">
        <v>1.0033000000000001</v>
      </c>
      <c r="H13" s="1">
        <v>1.0184</v>
      </c>
      <c r="I13" s="1">
        <v>1.0311999999999999</v>
      </c>
      <c r="J13" s="1">
        <v>1.0082</v>
      </c>
      <c r="K13" s="1">
        <v>1.0096000000000001</v>
      </c>
      <c r="L13" s="1">
        <v>1.048</v>
      </c>
      <c r="M13" s="1">
        <v>1.0062</v>
      </c>
    </row>
    <row r="14" spans="1:13" x14ac:dyDescent="0.2">
      <c r="A14" s="49">
        <v>0.3</v>
      </c>
      <c r="B14" s="50">
        <f t="shared" si="0"/>
        <v>1.0093000000000001</v>
      </c>
      <c r="C14" s="1"/>
      <c r="D14" s="1">
        <v>1.0038</v>
      </c>
      <c r="E14" s="1">
        <v>1.0038</v>
      </c>
      <c r="F14" s="1">
        <v>1.0038</v>
      </c>
      <c r="G14" s="1">
        <v>1.0038</v>
      </c>
      <c r="H14" s="1">
        <v>1.0213000000000001</v>
      </c>
      <c r="I14" s="1">
        <v>1.0367999999999999</v>
      </c>
      <c r="J14" s="1">
        <v>1.0093000000000001</v>
      </c>
      <c r="K14" s="1">
        <v>1.0105999999999999</v>
      </c>
      <c r="L14" s="1">
        <v>1.0580000000000001</v>
      </c>
      <c r="M14" s="1">
        <v>1.0056</v>
      </c>
    </row>
    <row r="15" spans="1:13" x14ac:dyDescent="0.2">
      <c r="A15" s="49">
        <v>0.35</v>
      </c>
      <c r="B15" s="50">
        <f t="shared" si="0"/>
        <v>1.0105</v>
      </c>
      <c r="C15" s="1"/>
      <c r="D15" s="1">
        <v>1.0042</v>
      </c>
      <c r="E15" s="1">
        <v>1.0042</v>
      </c>
      <c r="F15" s="1">
        <v>1.0043</v>
      </c>
      <c r="G15" s="1">
        <v>1.0042</v>
      </c>
      <c r="H15" s="1">
        <v>1.0241</v>
      </c>
      <c r="I15" s="1">
        <v>1.0424</v>
      </c>
      <c r="J15" s="1">
        <v>1.0105</v>
      </c>
      <c r="K15" s="1">
        <v>1.0115000000000001</v>
      </c>
      <c r="L15" s="1">
        <v>1.0680000000000001</v>
      </c>
      <c r="M15" s="1">
        <v>1.0049999999999999</v>
      </c>
    </row>
    <row r="16" spans="1:13" x14ac:dyDescent="0.2">
      <c r="A16" s="49">
        <v>0.4</v>
      </c>
      <c r="B16" s="50">
        <f t="shared" si="0"/>
        <v>1.0116000000000001</v>
      </c>
      <c r="C16" s="1"/>
      <c r="D16" s="1">
        <v>1.0046999999999999</v>
      </c>
      <c r="E16" s="1">
        <v>1.0047999999999999</v>
      </c>
      <c r="F16" s="1">
        <v>1.0046999999999999</v>
      </c>
      <c r="G16" s="1">
        <v>1.0046999999999999</v>
      </c>
      <c r="H16" s="1">
        <v>1.0269999999999999</v>
      </c>
      <c r="I16" s="1">
        <v>1.0479000000000001</v>
      </c>
      <c r="J16" s="1">
        <v>1.0116000000000001</v>
      </c>
      <c r="K16" s="1">
        <v>1.0123</v>
      </c>
      <c r="L16" s="1">
        <v>1.0779000000000001</v>
      </c>
      <c r="M16" s="1">
        <v>1.0044</v>
      </c>
    </row>
    <row r="17" spans="1:13" x14ac:dyDescent="0.2">
      <c r="A17" s="49">
        <v>0.45</v>
      </c>
      <c r="B17" s="50">
        <f t="shared" si="0"/>
        <v>1.0126999999999999</v>
      </c>
      <c r="C17" s="1"/>
      <c r="D17" s="1">
        <v>1.0052000000000001</v>
      </c>
      <c r="E17" s="1">
        <v>1.0052000000000001</v>
      </c>
      <c r="F17" s="1">
        <v>1.0052000000000001</v>
      </c>
      <c r="G17" s="1">
        <v>1.0052000000000001</v>
      </c>
      <c r="H17" s="1">
        <v>1.0298</v>
      </c>
      <c r="I17" s="1">
        <v>1.0533999999999999</v>
      </c>
      <c r="J17" s="1">
        <v>1.0126999999999999</v>
      </c>
      <c r="K17" s="1">
        <v>1.0130999999999999</v>
      </c>
      <c r="L17" s="1">
        <v>1.0878000000000001</v>
      </c>
      <c r="M17" s="1">
        <v>1.0038</v>
      </c>
    </row>
    <row r="18" spans="1:13" x14ac:dyDescent="0.2">
      <c r="A18" s="49">
        <v>0.5</v>
      </c>
      <c r="B18" s="50">
        <f t="shared" si="0"/>
        <v>1.0138</v>
      </c>
      <c r="C18" s="1"/>
      <c r="D18" s="1">
        <v>1.0056</v>
      </c>
      <c r="E18" s="1">
        <v>1.0057</v>
      </c>
      <c r="F18" s="1">
        <v>1.0057</v>
      </c>
      <c r="G18" s="1">
        <v>1.0057</v>
      </c>
      <c r="H18" s="1">
        <v>1.0326</v>
      </c>
      <c r="I18" s="1">
        <v>1.0589999999999999</v>
      </c>
      <c r="J18" s="1">
        <v>1.0138</v>
      </c>
      <c r="K18" s="1">
        <v>1.0137</v>
      </c>
      <c r="L18" s="1">
        <v>1.0978000000000001</v>
      </c>
      <c r="M18" s="1">
        <v>1.0032000000000001</v>
      </c>
    </row>
    <row r="19" spans="1:13" x14ac:dyDescent="0.2">
      <c r="A19" s="49">
        <v>0.6</v>
      </c>
      <c r="B19" s="50">
        <f t="shared" si="0"/>
        <v>1.016</v>
      </c>
      <c r="C19" s="1"/>
      <c r="D19" s="1">
        <v>1.0065999999999999</v>
      </c>
      <c r="E19" s="1">
        <v>1.0065999999999999</v>
      </c>
      <c r="F19" s="1">
        <v>1.0065999999999999</v>
      </c>
      <c r="G19" s="1">
        <v>1.0065999999999999</v>
      </c>
      <c r="H19" s="1">
        <v>1.0383</v>
      </c>
      <c r="I19" s="1">
        <v>1.07</v>
      </c>
      <c r="J19" s="1">
        <v>1.016</v>
      </c>
      <c r="K19" s="1">
        <v>1.0146999999999999</v>
      </c>
      <c r="L19" s="1">
        <v>1.1175999999999999</v>
      </c>
      <c r="M19" s="1">
        <v>1.002</v>
      </c>
    </row>
    <row r="20" spans="1:13" x14ac:dyDescent="0.2">
      <c r="A20" s="49">
        <v>0.7</v>
      </c>
      <c r="B20" s="50">
        <f t="shared" si="0"/>
        <v>1.0182</v>
      </c>
      <c r="C20" s="1"/>
      <c r="D20" s="1">
        <v>1.0075000000000001</v>
      </c>
      <c r="E20" s="1">
        <v>1.0075000000000001</v>
      </c>
      <c r="F20" s="1">
        <v>1.0075000000000001</v>
      </c>
      <c r="G20" s="1">
        <v>1.0075000000000001</v>
      </c>
      <c r="H20" s="1">
        <v>1.0439000000000001</v>
      </c>
      <c r="I20" s="1">
        <v>1.081</v>
      </c>
      <c r="J20" s="1">
        <v>1.0182</v>
      </c>
      <c r="K20" s="1">
        <v>1.0153000000000001</v>
      </c>
      <c r="L20" s="1">
        <v>1.1374</v>
      </c>
      <c r="M20" s="1">
        <v>1.0007999999999999</v>
      </c>
    </row>
    <row r="21" spans="1:13" x14ac:dyDescent="0.2">
      <c r="A21" s="49">
        <v>0.8</v>
      </c>
      <c r="B21" s="50">
        <f t="shared" si="0"/>
        <v>1.0203</v>
      </c>
      <c r="C21" s="1"/>
      <c r="D21" s="1">
        <v>1.0083</v>
      </c>
      <c r="E21" s="1">
        <v>1.0084</v>
      </c>
      <c r="F21" s="1">
        <v>1.0084</v>
      </c>
      <c r="G21" s="1">
        <v>1.0083</v>
      </c>
      <c r="H21" s="1">
        <v>1.0494000000000001</v>
      </c>
      <c r="I21" s="1">
        <v>1.0919000000000001</v>
      </c>
      <c r="J21" s="1">
        <v>1.0203</v>
      </c>
      <c r="K21" s="1">
        <v>1.0156000000000001</v>
      </c>
      <c r="L21" s="1">
        <v>1.1571</v>
      </c>
      <c r="M21" s="1">
        <v>0.99961</v>
      </c>
    </row>
    <row r="22" spans="1:13" x14ac:dyDescent="0.2">
      <c r="A22" s="49">
        <v>0.9</v>
      </c>
      <c r="B22" s="50">
        <f t="shared" si="0"/>
        <v>1.0224</v>
      </c>
      <c r="C22" s="1"/>
      <c r="D22" s="1">
        <v>1.0092000000000001</v>
      </c>
      <c r="E22" s="1">
        <v>1.0092000000000001</v>
      </c>
      <c r="F22" s="1">
        <v>1.0093000000000001</v>
      </c>
      <c r="G22" s="1">
        <v>1.0092000000000001</v>
      </c>
      <c r="H22" s="1">
        <v>1.0548999999999999</v>
      </c>
      <c r="I22" s="1">
        <v>1.1027</v>
      </c>
      <c r="J22" s="1">
        <v>1.0224</v>
      </c>
      <c r="K22" s="1">
        <v>1.0156000000000001</v>
      </c>
      <c r="L22" s="1">
        <v>1.1768000000000001</v>
      </c>
      <c r="M22" s="1">
        <v>0.99838000000000005</v>
      </c>
    </row>
    <row r="23" spans="1:13" x14ac:dyDescent="0.2">
      <c r="A23" s="49">
        <v>1</v>
      </c>
      <c r="B23" s="50">
        <f t="shared" si="0"/>
        <v>1.0244</v>
      </c>
      <c r="C23" s="1"/>
      <c r="D23" s="1">
        <v>1.01</v>
      </c>
      <c r="E23" s="1">
        <v>1.01</v>
      </c>
      <c r="F23" s="1">
        <v>1.0101</v>
      </c>
      <c r="G23" s="1">
        <v>1.01</v>
      </c>
      <c r="H23" s="1">
        <v>1.0604</v>
      </c>
      <c r="I23" s="1">
        <v>1.1133999999999999</v>
      </c>
      <c r="J23" s="1">
        <v>1.0244</v>
      </c>
      <c r="K23" s="1">
        <v>1.0149999999999999</v>
      </c>
      <c r="L23" s="1">
        <v>1.1962999999999999</v>
      </c>
      <c r="M23" s="1">
        <v>0.99716000000000005</v>
      </c>
    </row>
    <row r="24" spans="1:13" x14ac:dyDescent="0.2">
      <c r="A24" s="49">
        <v>1.1000000000000001</v>
      </c>
      <c r="B24" s="50">
        <f t="shared" si="0"/>
        <v>1.0263</v>
      </c>
      <c r="C24" s="1"/>
      <c r="D24" s="1">
        <v>1.0108999999999999</v>
      </c>
      <c r="E24" s="1">
        <v>1.0108999999999999</v>
      </c>
      <c r="F24" s="1">
        <v>1.0108999999999999</v>
      </c>
      <c r="G24" s="1">
        <v>1.0108999999999999</v>
      </c>
      <c r="H24" s="1">
        <v>1.0658000000000001</v>
      </c>
      <c r="I24" s="1">
        <v>1.1242000000000001</v>
      </c>
      <c r="J24" s="1">
        <v>1.0263</v>
      </c>
      <c r="K24" s="1">
        <v>1.0135000000000001</v>
      </c>
      <c r="L24" s="1">
        <v>1.2157</v>
      </c>
      <c r="M24" s="1">
        <v>0.99595</v>
      </c>
    </row>
    <row r="25" spans="1:13" x14ac:dyDescent="0.2">
      <c r="A25" s="49">
        <v>1.2</v>
      </c>
      <c r="B25" s="50">
        <f t="shared" si="0"/>
        <v>1.0283</v>
      </c>
      <c r="C25" s="1"/>
      <c r="D25" s="1">
        <v>1.0116000000000001</v>
      </c>
      <c r="E25" s="1">
        <v>1.0117</v>
      </c>
      <c r="F25" s="1">
        <v>1.0117</v>
      </c>
      <c r="G25" s="1">
        <v>1.0117</v>
      </c>
      <c r="H25" s="1">
        <v>1.0711999999999999</v>
      </c>
      <c r="I25" s="1">
        <v>1.1349</v>
      </c>
      <c r="J25" s="1">
        <v>1.0283</v>
      </c>
      <c r="K25" s="1">
        <v>1.0121</v>
      </c>
      <c r="L25" s="1">
        <v>1.2350000000000001</v>
      </c>
      <c r="M25" s="1">
        <v>0.99472000000000005</v>
      </c>
    </row>
    <row r="26" spans="1:13" x14ac:dyDescent="0.2">
      <c r="A26" s="49">
        <v>1.3</v>
      </c>
      <c r="B26" s="50">
        <f t="shared" si="0"/>
        <v>1.0301</v>
      </c>
      <c r="C26" s="1"/>
      <c r="D26" s="1">
        <v>1.0124</v>
      </c>
      <c r="E26" s="1">
        <v>1.0124</v>
      </c>
      <c r="F26" s="1">
        <v>1.0124</v>
      </c>
      <c r="G26" s="1">
        <v>1.0124</v>
      </c>
      <c r="H26" s="1">
        <v>1.0766</v>
      </c>
      <c r="I26" s="1">
        <v>1.1455</v>
      </c>
      <c r="J26" s="1">
        <v>1.0301</v>
      </c>
      <c r="K26" s="1">
        <v>1.0105999999999999</v>
      </c>
      <c r="L26" s="1">
        <v>1.2541</v>
      </c>
      <c r="M26" s="1">
        <v>0.99348000000000003</v>
      </c>
    </row>
    <row r="27" spans="1:13" x14ac:dyDescent="0.2">
      <c r="A27" s="49">
        <v>1.4</v>
      </c>
      <c r="B27" s="50">
        <f t="shared" si="0"/>
        <v>1.032</v>
      </c>
      <c r="C27" s="1"/>
      <c r="D27" s="1">
        <v>1.0130999999999999</v>
      </c>
      <c r="E27" s="1">
        <v>1.0130999999999999</v>
      </c>
      <c r="F27" s="1">
        <v>1.0132000000000001</v>
      </c>
      <c r="G27" s="1">
        <v>1.0130999999999999</v>
      </c>
      <c r="H27" s="1">
        <v>1.0820000000000001</v>
      </c>
      <c r="I27" s="1">
        <v>1.1561999999999999</v>
      </c>
      <c r="J27" s="1">
        <v>1.032</v>
      </c>
      <c r="K27" s="1">
        <v>1.0091000000000001</v>
      </c>
      <c r="L27" s="1">
        <v>1.2730999999999999</v>
      </c>
      <c r="M27" s="1">
        <v>0.99224000000000001</v>
      </c>
    </row>
    <row r="28" spans="1:13" x14ac:dyDescent="0.2">
      <c r="A28" s="49">
        <v>1.5</v>
      </c>
      <c r="B28" s="50">
        <f t="shared" si="0"/>
        <v>1.0337000000000001</v>
      </c>
      <c r="C28" s="1"/>
      <c r="D28" s="1">
        <v>1.0138</v>
      </c>
      <c r="E28" s="1">
        <v>1.0139</v>
      </c>
      <c r="F28" s="1">
        <v>1.0139</v>
      </c>
      <c r="G28" s="1">
        <v>1.0139</v>
      </c>
      <c r="H28" s="1">
        <v>1.0872999999999999</v>
      </c>
      <c r="I28" s="1">
        <v>1.1667000000000001</v>
      </c>
      <c r="J28" s="1">
        <v>1.0337000000000001</v>
      </c>
      <c r="K28" s="1">
        <v>1.0076000000000001</v>
      </c>
      <c r="L28" s="1">
        <v>1.2918000000000001</v>
      </c>
      <c r="M28" s="1">
        <v>0.99099999999999999</v>
      </c>
    </row>
    <row r="29" spans="1:13" x14ac:dyDescent="0.2">
      <c r="A29" s="49">
        <v>1.6</v>
      </c>
      <c r="B29" s="50">
        <f t="shared" si="0"/>
        <v>1.0354000000000001</v>
      </c>
      <c r="C29" s="1"/>
      <c r="D29" s="1">
        <v>1.0145999999999999</v>
      </c>
      <c r="E29" s="1">
        <v>1.0145</v>
      </c>
      <c r="F29" s="1">
        <v>1.0145999999999999</v>
      </c>
      <c r="G29" s="1">
        <v>1.0145999999999999</v>
      </c>
      <c r="H29" s="1">
        <v>1.0926</v>
      </c>
      <c r="I29" s="1">
        <v>1.1772</v>
      </c>
      <c r="J29" s="1">
        <v>1.0354000000000001</v>
      </c>
      <c r="K29" s="1">
        <v>1.0063</v>
      </c>
      <c r="L29" s="1">
        <v>1.3103</v>
      </c>
      <c r="M29" s="1">
        <v>0.98975999999999997</v>
      </c>
    </row>
    <row r="30" spans="1:13" x14ac:dyDescent="0.2">
      <c r="A30" s="49">
        <v>1.8</v>
      </c>
      <c r="B30" s="50">
        <f t="shared" si="0"/>
        <v>1.0386</v>
      </c>
      <c r="C30" s="1"/>
      <c r="D30" s="1">
        <v>1.0158</v>
      </c>
      <c r="E30" s="1">
        <v>1.0159</v>
      </c>
      <c r="F30" s="1">
        <v>1.0159</v>
      </c>
      <c r="G30" s="1">
        <v>1.0159</v>
      </c>
      <c r="H30" s="1">
        <v>1.103</v>
      </c>
      <c r="I30" s="1">
        <v>1.198</v>
      </c>
      <c r="J30" s="1">
        <v>1.0386</v>
      </c>
      <c r="K30" s="1">
        <v>1.0038</v>
      </c>
      <c r="L30" s="1">
        <v>1.3467</v>
      </c>
      <c r="M30" s="1">
        <v>0.98728000000000005</v>
      </c>
    </row>
    <row r="31" spans="1:13" x14ac:dyDescent="0.2">
      <c r="A31" s="49">
        <v>2</v>
      </c>
      <c r="B31" s="50">
        <f t="shared" si="0"/>
        <v>1.0417000000000001</v>
      </c>
      <c r="C31" s="1"/>
      <c r="D31" s="1">
        <v>1.0170999999999999</v>
      </c>
      <c r="E31" s="1">
        <v>1.0170999999999999</v>
      </c>
      <c r="F31" s="1">
        <v>1.0170999999999999</v>
      </c>
      <c r="G31" s="1">
        <v>1.0170999999999999</v>
      </c>
      <c r="H31" s="1">
        <v>1.1132</v>
      </c>
      <c r="I31" s="1">
        <v>1.2184999999999999</v>
      </c>
      <c r="J31" s="1">
        <v>1.0417000000000001</v>
      </c>
      <c r="K31" s="1">
        <v>1.0013000000000001</v>
      </c>
      <c r="L31" s="1">
        <v>1.3818999999999999</v>
      </c>
      <c r="M31" s="1">
        <v>0.98475000000000001</v>
      </c>
    </row>
    <row r="32" spans="1:13" x14ac:dyDescent="0.2">
      <c r="A32" s="49">
        <v>2.2000000000000002</v>
      </c>
      <c r="B32" s="50">
        <f t="shared" si="0"/>
        <v>1.0446</v>
      </c>
      <c r="C32" s="1"/>
      <c r="D32" s="1">
        <v>1.0182</v>
      </c>
      <c r="E32" s="1">
        <v>1.0182</v>
      </c>
      <c r="F32" s="1">
        <v>1.0183</v>
      </c>
      <c r="G32" s="1">
        <v>1.0183</v>
      </c>
      <c r="H32" s="1">
        <v>1.1233</v>
      </c>
      <c r="I32" s="1">
        <v>1.2386999999999999</v>
      </c>
      <c r="J32" s="1">
        <v>1.0446</v>
      </c>
      <c r="K32" s="1">
        <v>0.99895</v>
      </c>
      <c r="L32" s="1">
        <v>1.4158999999999999</v>
      </c>
      <c r="M32" s="1">
        <v>0.98224999999999996</v>
      </c>
    </row>
    <row r="33" spans="1:13" x14ac:dyDescent="0.2">
      <c r="A33" s="49">
        <v>2.4</v>
      </c>
      <c r="B33" s="50">
        <f t="shared" si="0"/>
        <v>1.0474000000000001</v>
      </c>
      <c r="C33" s="1"/>
      <c r="D33" s="1">
        <v>1.0192000000000001</v>
      </c>
      <c r="E33" s="1">
        <v>1.0193000000000001</v>
      </c>
      <c r="F33" s="1">
        <v>1.0193000000000001</v>
      </c>
      <c r="G33" s="1">
        <v>1.0193000000000001</v>
      </c>
      <c r="H33" s="1">
        <v>1.1331</v>
      </c>
      <c r="I33" s="1">
        <v>1.2585999999999999</v>
      </c>
      <c r="J33" s="1">
        <v>1.0474000000000001</v>
      </c>
      <c r="K33" s="1">
        <v>0.99707999999999997</v>
      </c>
      <c r="L33" s="1">
        <v>1.4487000000000001</v>
      </c>
      <c r="M33" s="1">
        <v>0.97968999999999995</v>
      </c>
    </row>
    <row r="34" spans="1:13" x14ac:dyDescent="0.2">
      <c r="A34" s="49">
        <v>2.6</v>
      </c>
      <c r="B34" s="50">
        <f t="shared" si="0"/>
        <v>1.0501</v>
      </c>
      <c r="C34" s="1"/>
      <c r="D34" s="1">
        <v>1.0202</v>
      </c>
      <c r="E34" s="1">
        <v>1.0202</v>
      </c>
      <c r="F34" s="1">
        <v>1.0203</v>
      </c>
      <c r="G34" s="1">
        <v>1.0203</v>
      </c>
      <c r="H34" s="1">
        <v>1.1427</v>
      </c>
      <c r="I34" s="1">
        <v>1.278</v>
      </c>
      <c r="J34" s="1">
        <v>1.0501</v>
      </c>
      <c r="K34" s="1">
        <v>0.99553999999999998</v>
      </c>
      <c r="L34" s="1">
        <v>1.4799</v>
      </c>
      <c r="M34" s="1">
        <v>0.97714999999999996</v>
      </c>
    </row>
    <row r="35" spans="1:13" x14ac:dyDescent="0.2">
      <c r="A35" s="49">
        <v>2.8</v>
      </c>
      <c r="B35" s="50">
        <f t="shared" si="0"/>
        <v>1.0527</v>
      </c>
      <c r="C35" s="1"/>
      <c r="D35" s="1">
        <v>1.0210999999999999</v>
      </c>
      <c r="E35" s="1">
        <v>1.0210999999999999</v>
      </c>
      <c r="F35" s="1">
        <v>1.0210999999999999</v>
      </c>
      <c r="G35" s="1">
        <v>1.0210999999999999</v>
      </c>
      <c r="H35" s="1">
        <v>1.1519999999999999</v>
      </c>
      <c r="I35" s="1">
        <v>1.2970999999999999</v>
      </c>
      <c r="J35" s="1">
        <v>1.0527</v>
      </c>
      <c r="K35" s="1">
        <v>0.99441000000000002</v>
      </c>
      <c r="L35" s="1">
        <v>1.5073000000000001</v>
      </c>
      <c r="M35" s="1">
        <v>0.97457000000000005</v>
      </c>
    </row>
    <row r="36" spans="1:13" x14ac:dyDescent="0.2">
      <c r="A36" s="49">
        <v>3</v>
      </c>
      <c r="B36" s="50">
        <f t="shared" si="0"/>
        <v>1.0549999999999999</v>
      </c>
      <c r="C36" s="1"/>
      <c r="D36" s="1">
        <v>1.0218</v>
      </c>
      <c r="E36" s="1">
        <v>1.0219</v>
      </c>
      <c r="F36" s="1">
        <v>1.0219</v>
      </c>
      <c r="G36" s="1">
        <v>1.0218</v>
      </c>
      <c r="H36" s="1">
        <v>1.1611</v>
      </c>
      <c r="I36" s="1">
        <v>1.3157000000000001</v>
      </c>
      <c r="J36" s="1">
        <v>1.0549999999999999</v>
      </c>
      <c r="K36" s="1">
        <v>0.99370000000000003</v>
      </c>
      <c r="L36" s="1">
        <v>1.5274000000000001</v>
      </c>
      <c r="M36" s="1">
        <v>0.97197999999999996</v>
      </c>
    </row>
    <row r="37" spans="1:13" x14ac:dyDescent="0.2">
      <c r="A37" s="49">
        <v>3.3</v>
      </c>
      <c r="B37" s="50">
        <f t="shared" si="0"/>
        <v>1.0583</v>
      </c>
      <c r="C37" s="1"/>
      <c r="D37" s="1">
        <v>1.0227999999999999</v>
      </c>
      <c r="E37" s="1">
        <v>1.0227999999999999</v>
      </c>
      <c r="F37" s="1">
        <v>1.0228999999999999</v>
      </c>
      <c r="G37" s="1">
        <v>1.0227999999999999</v>
      </c>
      <c r="H37" s="1">
        <v>1.1741999999999999</v>
      </c>
      <c r="I37" s="1">
        <v>1.3426</v>
      </c>
      <c r="J37" s="1">
        <v>1.0583</v>
      </c>
      <c r="K37" s="1">
        <v>0.99331000000000003</v>
      </c>
      <c r="L37" s="1">
        <v>1.5555000000000001</v>
      </c>
      <c r="M37" s="1">
        <v>0.96806999999999999</v>
      </c>
    </row>
    <row r="38" spans="1:13" x14ac:dyDescent="0.2">
      <c r="A38" s="49">
        <v>3.6</v>
      </c>
      <c r="B38" s="50">
        <f t="shared" si="0"/>
        <v>1.0612999999999999</v>
      </c>
      <c r="C38" s="1"/>
      <c r="D38" s="1">
        <v>1.0236000000000001</v>
      </c>
      <c r="E38" s="1">
        <v>1.0236000000000001</v>
      </c>
      <c r="F38" s="1">
        <v>1.0236000000000001</v>
      </c>
      <c r="G38" s="1">
        <v>1.0236000000000001</v>
      </c>
      <c r="H38" s="1">
        <v>1.1854</v>
      </c>
      <c r="I38" s="1">
        <v>1.3657999999999999</v>
      </c>
      <c r="J38" s="1">
        <v>1.0612999999999999</v>
      </c>
      <c r="K38" s="1">
        <v>0.99353000000000002</v>
      </c>
      <c r="L38" s="1">
        <v>1.5815999999999999</v>
      </c>
      <c r="M38" s="1">
        <v>0.96413000000000004</v>
      </c>
    </row>
    <row r="39" spans="1:13" x14ac:dyDescent="0.2">
      <c r="A39" s="49">
        <v>3.8</v>
      </c>
      <c r="B39" s="50">
        <f t="shared" si="0"/>
        <v>1.0630999999999999</v>
      </c>
      <c r="C39" s="1"/>
      <c r="D39" s="1">
        <v>1.0239</v>
      </c>
      <c r="E39" s="1">
        <v>1.024</v>
      </c>
      <c r="F39" s="1">
        <v>1.024</v>
      </c>
      <c r="G39" s="1">
        <v>1.024</v>
      </c>
      <c r="H39" s="1">
        <v>1.1924999999999999</v>
      </c>
      <c r="I39" s="1">
        <v>1.3806</v>
      </c>
      <c r="J39" s="1">
        <v>1.0630999999999999</v>
      </c>
      <c r="K39" s="1">
        <v>0.99387000000000003</v>
      </c>
      <c r="L39" s="1">
        <v>1.5978000000000001</v>
      </c>
      <c r="M39" s="1">
        <v>0.96152000000000004</v>
      </c>
    </row>
    <row r="40" spans="1:13" x14ac:dyDescent="0.2">
      <c r="A40" s="49">
        <v>4</v>
      </c>
      <c r="B40" s="50">
        <f t="shared" si="0"/>
        <v>1.0648</v>
      </c>
      <c r="C40" s="1"/>
      <c r="D40" s="1">
        <v>1.0242</v>
      </c>
      <c r="E40" s="1">
        <v>1.0243</v>
      </c>
      <c r="F40" s="1">
        <v>1.0243</v>
      </c>
      <c r="G40" s="1">
        <v>1.0243</v>
      </c>
      <c r="H40" s="1">
        <v>1.1993</v>
      </c>
      <c r="I40" s="1">
        <v>1.395</v>
      </c>
      <c r="J40" s="1">
        <v>1.0648</v>
      </c>
      <c r="K40" s="1">
        <v>0.99441000000000002</v>
      </c>
      <c r="L40" s="1">
        <v>1.6131</v>
      </c>
      <c r="M40" s="1">
        <v>0.95884999999999998</v>
      </c>
    </row>
    <row r="41" spans="1:13" x14ac:dyDescent="0.2">
      <c r="A41" s="49">
        <v>4.3</v>
      </c>
      <c r="B41" s="50">
        <f t="shared" si="0"/>
        <v>1.0671999999999999</v>
      </c>
      <c r="C41" s="1"/>
      <c r="D41" s="1">
        <v>1.0245</v>
      </c>
      <c r="E41" s="1">
        <v>1.0245</v>
      </c>
      <c r="F41" s="1">
        <v>1.0246</v>
      </c>
      <c r="G41" s="1">
        <v>1.0246</v>
      </c>
      <c r="H41" s="1">
        <v>1.2091000000000001</v>
      </c>
      <c r="I41" s="1">
        <v>1.4157999999999999</v>
      </c>
      <c r="J41" s="1">
        <v>1.0671999999999999</v>
      </c>
      <c r="K41" s="1">
        <v>0.99582000000000004</v>
      </c>
      <c r="L41" s="1">
        <v>1.6343000000000001</v>
      </c>
      <c r="M41" s="1">
        <v>0.95486000000000004</v>
      </c>
    </row>
    <row r="42" spans="1:13" x14ac:dyDescent="0.2">
      <c r="A42" s="49">
        <v>4.5999999999999996</v>
      </c>
      <c r="B42" s="50">
        <f t="shared" si="0"/>
        <v>1.0693999999999999</v>
      </c>
      <c r="C42" s="1"/>
      <c r="D42" s="1">
        <v>1.0246</v>
      </c>
      <c r="E42" s="1">
        <v>1.0246</v>
      </c>
      <c r="F42" s="1">
        <v>1.0246</v>
      </c>
      <c r="G42" s="1">
        <v>1.0246</v>
      </c>
      <c r="H42" s="1">
        <v>1.2181999999999999</v>
      </c>
      <c r="I42" s="1">
        <v>1.4356</v>
      </c>
      <c r="J42" s="1">
        <v>1.0693999999999999</v>
      </c>
      <c r="K42" s="1">
        <v>0.99763000000000002</v>
      </c>
      <c r="L42" s="1">
        <v>1.6535</v>
      </c>
      <c r="M42" s="1">
        <v>0.95081000000000004</v>
      </c>
    </row>
    <row r="43" spans="1:13" x14ac:dyDescent="0.2">
      <c r="A43" s="49">
        <v>4.9000000000000004</v>
      </c>
      <c r="B43" s="50">
        <f t="shared" si="0"/>
        <v>1.0716000000000001</v>
      </c>
      <c r="C43" s="1"/>
      <c r="D43" s="1">
        <v>1.0244</v>
      </c>
      <c r="E43" s="1">
        <v>1.0245</v>
      </c>
      <c r="F43" s="1">
        <v>1.0244</v>
      </c>
      <c r="G43" s="1">
        <v>1.0244</v>
      </c>
      <c r="H43" s="1">
        <v>1.2267999999999999</v>
      </c>
      <c r="I43" s="1">
        <v>1.4542999999999999</v>
      </c>
      <c r="J43" s="1">
        <v>1.0716000000000001</v>
      </c>
      <c r="K43" s="1">
        <v>0.99973999999999996</v>
      </c>
      <c r="L43" s="1">
        <v>1.6705000000000001</v>
      </c>
      <c r="M43" s="1">
        <v>0.94674000000000003</v>
      </c>
    </row>
    <row r="44" spans="1:13" x14ac:dyDescent="0.2">
      <c r="A44" s="49">
        <v>5.2</v>
      </c>
      <c r="B44" s="50">
        <f t="shared" si="0"/>
        <v>1.0733999999999999</v>
      </c>
      <c r="C44" s="1"/>
      <c r="D44" s="1">
        <v>1.0241</v>
      </c>
      <c r="E44" s="1">
        <v>1.024</v>
      </c>
      <c r="F44" s="1">
        <v>1.0241</v>
      </c>
      <c r="G44" s="1">
        <v>1.0241</v>
      </c>
      <c r="H44" s="1">
        <v>1.2346999999999999</v>
      </c>
      <c r="I44" s="1">
        <v>1.4718</v>
      </c>
      <c r="J44" s="1">
        <v>1.0733999999999999</v>
      </c>
      <c r="K44" s="1">
        <v>1.002</v>
      </c>
      <c r="L44" s="1">
        <v>1.6851</v>
      </c>
      <c r="M44" s="1">
        <v>0.94266000000000005</v>
      </c>
    </row>
    <row r="45" spans="1:13" x14ac:dyDescent="0.2">
      <c r="A45" s="49">
        <v>5.6</v>
      </c>
      <c r="B45" s="50">
        <f t="shared" si="0"/>
        <v>1.0753999999999999</v>
      </c>
      <c r="C45" s="1"/>
      <c r="D45" s="1">
        <v>1.0235000000000001</v>
      </c>
      <c r="E45" s="1">
        <v>1.0235000000000001</v>
      </c>
      <c r="F45" s="1">
        <v>1.0236000000000001</v>
      </c>
      <c r="G45" s="1">
        <v>1.0235000000000001</v>
      </c>
      <c r="H45" s="1">
        <v>1.2441</v>
      </c>
      <c r="I45" s="1">
        <v>1.4933000000000001</v>
      </c>
      <c r="J45" s="1">
        <v>1.0753999999999999</v>
      </c>
      <c r="K45" s="1">
        <v>1.0052000000000001</v>
      </c>
      <c r="L45" s="1">
        <v>1.6973</v>
      </c>
      <c r="M45" s="1">
        <v>0.93715999999999999</v>
      </c>
    </row>
    <row r="46" spans="1:13" x14ac:dyDescent="0.2">
      <c r="A46" s="49">
        <v>6</v>
      </c>
      <c r="B46" s="50">
        <f t="shared" si="0"/>
        <v>1.0768</v>
      </c>
      <c r="C46" s="1"/>
      <c r="D46" s="1">
        <v>1.0226</v>
      </c>
      <c r="E46" s="1">
        <v>1.0226</v>
      </c>
      <c r="F46" s="1">
        <v>1.0226</v>
      </c>
      <c r="G46" s="1">
        <v>1.0226</v>
      </c>
      <c r="H46" s="1">
        <v>1.2523</v>
      </c>
      <c r="I46" s="1">
        <v>1.5125999999999999</v>
      </c>
      <c r="J46" s="1">
        <v>1.0768</v>
      </c>
      <c r="K46" s="1">
        <v>1.0084</v>
      </c>
      <c r="L46" s="1">
        <v>1.6960999999999999</v>
      </c>
      <c r="M46" s="1">
        <v>0.93159999999999998</v>
      </c>
    </row>
    <row r="47" spans="1:13" x14ac:dyDescent="0.2">
      <c r="A47" s="49">
        <v>6.4</v>
      </c>
      <c r="B47" s="50">
        <f t="shared" si="0"/>
        <v>1.0774999999999999</v>
      </c>
      <c r="C47" s="1"/>
      <c r="D47" s="1">
        <v>1.0212000000000001</v>
      </c>
      <c r="E47" s="1">
        <v>1.0212000000000001</v>
      </c>
      <c r="F47" s="1">
        <v>1.0213000000000001</v>
      </c>
      <c r="G47" s="1">
        <v>1.0212000000000001</v>
      </c>
      <c r="H47" s="1">
        <v>1.2592000000000001</v>
      </c>
      <c r="I47" s="1">
        <v>1.5295000000000001</v>
      </c>
      <c r="J47" s="1">
        <v>1.0774999999999999</v>
      </c>
      <c r="K47" s="1">
        <v>1.0113000000000001</v>
      </c>
      <c r="L47" s="1">
        <v>1.6918</v>
      </c>
      <c r="M47" s="1">
        <v>0.92601</v>
      </c>
    </row>
    <row r="48" spans="1:13" x14ac:dyDescent="0.2">
      <c r="A48" s="49">
        <v>6.8</v>
      </c>
      <c r="B48" s="50">
        <f t="shared" si="0"/>
        <v>1.0777000000000001</v>
      </c>
      <c r="C48" s="1"/>
      <c r="D48" s="1">
        <v>1.0194000000000001</v>
      </c>
      <c r="E48" s="1">
        <v>1.0195000000000001</v>
      </c>
      <c r="F48" s="1">
        <v>1.0195000000000001</v>
      </c>
      <c r="G48" s="1">
        <v>1.0195000000000001</v>
      </c>
      <c r="H48" s="1">
        <v>1.2627999999999999</v>
      </c>
      <c r="I48" s="1">
        <v>1.5398000000000001</v>
      </c>
      <c r="J48" s="1">
        <v>1.0777000000000001</v>
      </c>
      <c r="K48" s="1">
        <v>1.014</v>
      </c>
      <c r="L48" s="1">
        <v>1.6853</v>
      </c>
      <c r="M48" s="1">
        <v>0.92037000000000002</v>
      </c>
    </row>
    <row r="49" spans="1:13" x14ac:dyDescent="0.2">
      <c r="A49" s="49">
        <v>7.2</v>
      </c>
      <c r="B49" s="50">
        <f t="shared" si="0"/>
        <v>1.0772999999999999</v>
      </c>
      <c r="C49" s="1"/>
      <c r="D49" s="1">
        <v>1.0173000000000001</v>
      </c>
      <c r="E49" s="1">
        <v>1.0172000000000001</v>
      </c>
      <c r="F49" s="1">
        <v>1.0173000000000001</v>
      </c>
      <c r="G49" s="1">
        <v>1.0172000000000001</v>
      </c>
      <c r="H49" s="1">
        <v>1.262</v>
      </c>
      <c r="I49" s="1">
        <v>1.5418000000000001</v>
      </c>
      <c r="J49" s="1">
        <v>1.0772999999999999</v>
      </c>
      <c r="K49" s="1">
        <v>1.0150999999999999</v>
      </c>
      <c r="L49" s="1">
        <v>1.6758</v>
      </c>
      <c r="M49" s="1">
        <v>0.91466999999999998</v>
      </c>
    </row>
    <row r="50" spans="1:13" x14ac:dyDescent="0.2">
      <c r="A50" s="49">
        <v>7.8</v>
      </c>
      <c r="B50" s="50">
        <f t="shared" si="0"/>
        <v>1.0755999999999999</v>
      </c>
      <c r="C50" s="1"/>
      <c r="D50" s="1">
        <v>1.0130999999999999</v>
      </c>
      <c r="E50" s="1">
        <v>1.0132000000000001</v>
      </c>
      <c r="F50" s="1">
        <v>1.0132000000000001</v>
      </c>
      <c r="G50" s="1">
        <v>1.0132000000000001</v>
      </c>
      <c r="H50" s="1">
        <v>1.2588999999999999</v>
      </c>
      <c r="I50" s="1">
        <v>1.5424</v>
      </c>
      <c r="J50" s="1">
        <v>1.0755999999999999</v>
      </c>
      <c r="K50" s="1">
        <v>1.0137</v>
      </c>
      <c r="L50" s="1">
        <v>1.657</v>
      </c>
      <c r="M50" s="1">
        <v>0.90605999999999998</v>
      </c>
    </row>
    <row r="51" spans="1:13" x14ac:dyDescent="0.2">
      <c r="A51" s="49">
        <v>8.1999999999999993</v>
      </c>
      <c r="B51" s="50">
        <f t="shared" si="0"/>
        <v>1.0737000000000001</v>
      </c>
      <c r="C51" s="1"/>
      <c r="D51" s="1">
        <v>1.0099</v>
      </c>
      <c r="E51" s="1">
        <v>1.0099</v>
      </c>
      <c r="F51" s="1">
        <v>1.01</v>
      </c>
      <c r="G51" s="1">
        <v>1.0099</v>
      </c>
      <c r="H51" s="1">
        <v>1.2558</v>
      </c>
      <c r="I51" s="1">
        <v>1.5410999999999999</v>
      </c>
      <c r="J51" s="1">
        <v>1.0737000000000001</v>
      </c>
      <c r="K51" s="1">
        <v>1.0105999999999999</v>
      </c>
      <c r="L51" s="1">
        <v>1.6422000000000001</v>
      </c>
      <c r="M51" s="1">
        <v>0.90024999999999999</v>
      </c>
    </row>
    <row r="52" spans="1:13" x14ac:dyDescent="0.2">
      <c r="A52" s="49">
        <v>8.5</v>
      </c>
      <c r="B52" s="50">
        <f t="shared" si="0"/>
        <v>1.0718000000000001</v>
      </c>
      <c r="C52" s="1"/>
      <c r="D52" s="1">
        <v>1.0072000000000001</v>
      </c>
      <c r="E52" s="1">
        <v>1.0072000000000001</v>
      </c>
      <c r="F52" s="1">
        <v>1.0073000000000001</v>
      </c>
      <c r="G52" s="1">
        <v>1.0073000000000001</v>
      </c>
      <c r="H52" s="1">
        <v>1.2529999999999999</v>
      </c>
      <c r="I52" s="1">
        <v>1.5392999999999999</v>
      </c>
      <c r="J52" s="1">
        <v>1.0718000000000001</v>
      </c>
      <c r="K52" s="1">
        <v>1.0077</v>
      </c>
      <c r="L52" s="1">
        <v>1.63</v>
      </c>
      <c r="M52" s="1">
        <v>0.89590000000000003</v>
      </c>
    </row>
    <row r="53" spans="1:13" x14ac:dyDescent="0.2">
      <c r="A53" s="49">
        <v>9</v>
      </c>
      <c r="B53" s="50">
        <f t="shared" si="0"/>
        <v>1.0679000000000001</v>
      </c>
      <c r="C53" s="1"/>
      <c r="D53" s="1">
        <v>1.0022</v>
      </c>
      <c r="E53" s="1">
        <v>1.0022</v>
      </c>
      <c r="F53" s="1">
        <v>1.0022</v>
      </c>
      <c r="G53" s="1">
        <v>1.0022</v>
      </c>
      <c r="H53" s="1">
        <v>1.2473000000000001</v>
      </c>
      <c r="I53" s="1">
        <v>1.5346</v>
      </c>
      <c r="J53" s="1">
        <v>1.0679000000000001</v>
      </c>
      <c r="K53" s="1">
        <v>1.0024</v>
      </c>
      <c r="L53" s="1">
        <v>1.6074999999999999</v>
      </c>
      <c r="M53" s="1">
        <v>0.88854999999999995</v>
      </c>
    </row>
    <row r="54" spans="1:13" x14ac:dyDescent="0.2">
      <c r="A54" s="49">
        <v>9.5</v>
      </c>
      <c r="B54" s="50">
        <f t="shared" si="0"/>
        <v>1.0609999999999999</v>
      </c>
      <c r="C54" s="1"/>
      <c r="D54" s="1">
        <v>0.99660000000000004</v>
      </c>
      <c r="E54" s="1">
        <v>0.99660000000000004</v>
      </c>
      <c r="F54" s="1">
        <v>0.99660000000000004</v>
      </c>
      <c r="G54" s="1">
        <v>0.99661</v>
      </c>
      <c r="H54" s="1">
        <v>1.2403</v>
      </c>
      <c r="I54" s="1">
        <v>1.5279</v>
      </c>
      <c r="J54" s="1">
        <v>1.0609999999999999</v>
      </c>
      <c r="K54" s="1">
        <v>0.99650000000000005</v>
      </c>
      <c r="L54" s="1">
        <v>1.5825</v>
      </c>
      <c r="M54" s="1">
        <v>0.88114999999999999</v>
      </c>
    </row>
    <row r="55" spans="1:13" x14ac:dyDescent="0.2">
      <c r="A55" s="49">
        <v>10</v>
      </c>
      <c r="B55" s="50">
        <f t="shared" si="0"/>
        <v>1.0528999999999999</v>
      </c>
      <c r="C55" s="1"/>
      <c r="D55" s="1">
        <v>0.99038000000000004</v>
      </c>
      <c r="E55" s="1">
        <v>0.99038000000000004</v>
      </c>
      <c r="F55" s="1">
        <v>0.99038999999999999</v>
      </c>
      <c r="G55" s="1">
        <v>0.99038000000000004</v>
      </c>
      <c r="H55" s="1">
        <v>1.2322</v>
      </c>
      <c r="I55" s="1">
        <v>1.5192000000000001</v>
      </c>
      <c r="J55" s="1">
        <v>1.0528999999999999</v>
      </c>
      <c r="K55" s="1">
        <v>0.98999000000000004</v>
      </c>
      <c r="L55" s="1">
        <v>1.5550999999999999</v>
      </c>
      <c r="M55" s="1">
        <v>0.87368999999999997</v>
      </c>
    </row>
    <row r="56" spans="1:13" x14ac:dyDescent="0.2">
      <c r="A56" s="49">
        <v>10.5</v>
      </c>
      <c r="B56" s="50">
        <f t="shared" si="0"/>
        <v>1.0443</v>
      </c>
      <c r="C56" s="1"/>
      <c r="D56" s="1">
        <v>0.98328000000000004</v>
      </c>
      <c r="E56" s="1">
        <v>0.98328000000000004</v>
      </c>
      <c r="F56" s="1">
        <v>0.98329999999999995</v>
      </c>
      <c r="G56" s="1">
        <v>0.98329999999999995</v>
      </c>
      <c r="H56" s="1">
        <v>1.2228000000000001</v>
      </c>
      <c r="I56" s="1">
        <v>1.5084</v>
      </c>
      <c r="J56" s="1">
        <v>1.0443</v>
      </c>
      <c r="K56" s="1">
        <v>0.98277000000000003</v>
      </c>
      <c r="L56" s="1">
        <v>1.5255000000000001</v>
      </c>
      <c r="M56" s="1">
        <v>0.86617</v>
      </c>
    </row>
    <row r="57" spans="1:13" x14ac:dyDescent="0.2">
      <c r="A57" s="49">
        <v>11</v>
      </c>
      <c r="B57" s="50">
        <f t="shared" si="0"/>
        <v>1.0351999999999999</v>
      </c>
      <c r="C57" s="1"/>
      <c r="D57" s="1">
        <v>0.97358999999999996</v>
      </c>
      <c r="E57" s="1">
        <v>0.97360999999999998</v>
      </c>
      <c r="F57" s="1">
        <v>0.97357000000000005</v>
      </c>
      <c r="G57" s="1">
        <v>0.97362000000000004</v>
      </c>
      <c r="H57" s="1">
        <v>1.2122999999999999</v>
      </c>
      <c r="I57" s="1">
        <v>1.4957</v>
      </c>
      <c r="J57" s="1">
        <v>1.0351999999999999</v>
      </c>
      <c r="K57" s="1">
        <v>0.97482999999999997</v>
      </c>
      <c r="L57" s="1">
        <v>1.4934000000000001</v>
      </c>
      <c r="M57" s="1">
        <v>0.85841000000000001</v>
      </c>
    </row>
    <row r="58" spans="1:13" x14ac:dyDescent="0.2">
      <c r="A58" s="49">
        <v>11.5</v>
      </c>
      <c r="B58" s="50">
        <f t="shared" si="0"/>
        <v>1.0255000000000001</v>
      </c>
      <c r="C58" s="1"/>
      <c r="D58" s="1">
        <v>0.96355999999999997</v>
      </c>
      <c r="E58" s="1">
        <v>0.96357999999999999</v>
      </c>
      <c r="F58" s="1">
        <v>0.96360999999999997</v>
      </c>
      <c r="G58" s="1">
        <v>0.96357999999999999</v>
      </c>
      <c r="H58" s="1">
        <v>1.2007000000000001</v>
      </c>
      <c r="I58" s="1">
        <v>1.4812000000000001</v>
      </c>
      <c r="J58" s="1">
        <v>1.0255000000000001</v>
      </c>
      <c r="K58" s="1">
        <v>0.96614999999999995</v>
      </c>
      <c r="L58" s="1">
        <v>1.4553</v>
      </c>
      <c r="M58" s="1">
        <v>0.85053999999999996</v>
      </c>
    </row>
    <row r="59" spans="1:13" x14ac:dyDescent="0.2">
      <c r="A59" s="49">
        <v>12</v>
      </c>
      <c r="B59" s="50">
        <f t="shared" si="0"/>
        <v>1.0152000000000001</v>
      </c>
      <c r="C59" s="1"/>
      <c r="D59" s="1">
        <v>0.95328999999999997</v>
      </c>
      <c r="E59" s="1">
        <v>0.95330999999999999</v>
      </c>
      <c r="F59" s="1">
        <v>0.95330000000000004</v>
      </c>
      <c r="G59" s="1">
        <v>0.95328999999999997</v>
      </c>
      <c r="H59" s="1">
        <v>1.1880999999999999</v>
      </c>
      <c r="I59" s="1">
        <v>1.4648000000000001</v>
      </c>
      <c r="J59" s="1">
        <v>1.0152000000000001</v>
      </c>
      <c r="K59" s="1">
        <v>0.95672000000000001</v>
      </c>
      <c r="L59" s="1">
        <v>1.4156</v>
      </c>
      <c r="M59" s="1">
        <v>0.84265999999999996</v>
      </c>
    </row>
    <row r="60" spans="1:13" x14ac:dyDescent="0.2">
      <c r="A60" s="49">
        <v>12.5</v>
      </c>
      <c r="B60" s="50">
        <f t="shared" si="0"/>
        <v>1.0044</v>
      </c>
      <c r="C60" s="1"/>
      <c r="D60" s="1">
        <v>0.94272999999999996</v>
      </c>
      <c r="E60" s="1">
        <v>0.94274999999999998</v>
      </c>
      <c r="F60" s="1">
        <v>0.94274999999999998</v>
      </c>
      <c r="G60" s="1">
        <v>0.94276000000000004</v>
      </c>
      <c r="H60" s="1">
        <v>1.1740999999999999</v>
      </c>
      <c r="I60" s="1">
        <v>1.4466000000000001</v>
      </c>
      <c r="J60" s="1">
        <v>1.0044</v>
      </c>
      <c r="K60" s="1">
        <v>0.94652000000000003</v>
      </c>
      <c r="L60" s="1">
        <v>1.3757999999999999</v>
      </c>
      <c r="M60" s="1">
        <v>0.83475999999999995</v>
      </c>
    </row>
    <row r="61" spans="1:13" x14ac:dyDescent="0.2">
      <c r="A61" s="49">
        <v>13</v>
      </c>
      <c r="B61" s="50">
        <f t="shared" si="0"/>
        <v>0.99319999999999997</v>
      </c>
      <c r="C61" s="1"/>
      <c r="D61" s="1">
        <v>0.93193000000000004</v>
      </c>
      <c r="E61" s="1">
        <v>0.93196000000000001</v>
      </c>
      <c r="F61" s="1">
        <v>0.93196999999999997</v>
      </c>
      <c r="G61" s="1">
        <v>0.93198999999999999</v>
      </c>
      <c r="H61" s="1">
        <v>1.1588000000000001</v>
      </c>
      <c r="I61" s="1">
        <v>1.4267000000000001</v>
      </c>
      <c r="J61" s="1">
        <v>0.99319999999999997</v>
      </c>
      <c r="K61" s="1">
        <v>0.93557000000000001</v>
      </c>
      <c r="L61" s="1">
        <v>1.3357000000000001</v>
      </c>
      <c r="M61" s="1">
        <v>0.82686000000000004</v>
      </c>
    </row>
    <row r="62" spans="1:13" x14ac:dyDescent="0.2">
      <c r="A62" s="49">
        <v>14</v>
      </c>
      <c r="B62" s="50">
        <f t="shared" si="0"/>
        <v>0.96958999999999995</v>
      </c>
      <c r="C62" s="1"/>
      <c r="D62" s="1">
        <v>0.90963000000000005</v>
      </c>
      <c r="E62" s="1">
        <v>0.90961000000000003</v>
      </c>
      <c r="F62" s="1">
        <v>0.90964</v>
      </c>
      <c r="G62" s="1">
        <v>0.90966999999999998</v>
      </c>
      <c r="H62" s="1">
        <v>1.1221000000000001</v>
      </c>
      <c r="I62" s="1">
        <v>1.375</v>
      </c>
      <c r="J62" s="1">
        <v>0.96958999999999995</v>
      </c>
      <c r="K62" s="1">
        <v>0.91146000000000005</v>
      </c>
      <c r="L62" s="1">
        <v>1.2551000000000001</v>
      </c>
      <c r="M62" s="1">
        <v>0.81101000000000001</v>
      </c>
    </row>
    <row r="63" spans="1:13" x14ac:dyDescent="0.2">
      <c r="A63" s="49">
        <v>15</v>
      </c>
      <c r="B63" s="50">
        <f t="shared" si="0"/>
        <v>0.94450000000000001</v>
      </c>
      <c r="C63" s="1"/>
      <c r="D63" s="1">
        <v>0.88639000000000001</v>
      </c>
      <c r="E63" s="1">
        <v>0.88644000000000001</v>
      </c>
      <c r="F63" s="1">
        <v>0.88644000000000001</v>
      </c>
      <c r="G63" s="1">
        <v>0.88644000000000001</v>
      </c>
      <c r="H63" s="1">
        <v>1.0821000000000001</v>
      </c>
      <c r="I63" s="1">
        <v>1.3179000000000001</v>
      </c>
      <c r="J63" s="1">
        <v>0.94450000000000001</v>
      </c>
      <c r="K63" s="1">
        <v>0.88222</v>
      </c>
      <c r="L63" s="1">
        <v>1.1736</v>
      </c>
      <c r="M63" s="1">
        <v>0.79515999999999998</v>
      </c>
    </row>
    <row r="64" spans="1:13" x14ac:dyDescent="0.2">
      <c r="A64" s="49">
        <v>16</v>
      </c>
      <c r="B64" s="50">
        <f t="shared" si="0"/>
        <v>0.91808999999999996</v>
      </c>
      <c r="C64" s="1"/>
      <c r="D64" s="1">
        <v>0.86238999999999999</v>
      </c>
      <c r="E64" s="1">
        <v>0.86240000000000006</v>
      </c>
      <c r="F64" s="1">
        <v>0.86241999999999996</v>
      </c>
      <c r="G64" s="1">
        <v>0.86241999999999996</v>
      </c>
      <c r="H64" s="1">
        <v>1.0410999999999999</v>
      </c>
      <c r="I64" s="1">
        <v>1.2595000000000001</v>
      </c>
      <c r="J64" s="1">
        <v>0.91808999999999996</v>
      </c>
      <c r="K64" s="1">
        <v>0.85065000000000002</v>
      </c>
      <c r="L64" s="1">
        <v>1.0934999999999999</v>
      </c>
      <c r="M64" s="1">
        <v>0.77927000000000002</v>
      </c>
    </row>
    <row r="65" spans="1:13" x14ac:dyDescent="0.2">
      <c r="A65" s="49">
        <v>17</v>
      </c>
      <c r="B65" s="50">
        <f t="shared" si="0"/>
        <v>0.89041000000000003</v>
      </c>
      <c r="C65" s="1"/>
      <c r="D65" s="1">
        <v>0.83769000000000005</v>
      </c>
      <c r="E65" s="1">
        <v>0.8377</v>
      </c>
      <c r="F65" s="1">
        <v>0.83774999999999999</v>
      </c>
      <c r="G65" s="1">
        <v>0.83772999999999997</v>
      </c>
      <c r="H65" s="1">
        <v>0.99958000000000002</v>
      </c>
      <c r="I65" s="1">
        <v>1.2001999999999999</v>
      </c>
      <c r="J65" s="1">
        <v>0.89041000000000003</v>
      </c>
      <c r="K65" s="1">
        <v>0.81599999999999995</v>
      </c>
      <c r="L65" s="1">
        <v>1.0143</v>
      </c>
      <c r="M65" s="1">
        <v>0.76339000000000001</v>
      </c>
    </row>
    <row r="66" spans="1:13" x14ac:dyDescent="0.2">
      <c r="A66" s="49">
        <v>18</v>
      </c>
      <c r="B66" s="50">
        <f t="shared" si="0"/>
        <v>0.86155999999999999</v>
      </c>
      <c r="C66" s="1"/>
      <c r="D66" s="1">
        <v>0.81238999999999995</v>
      </c>
      <c r="E66" s="1">
        <v>0.81242000000000003</v>
      </c>
      <c r="F66" s="1">
        <v>0.81242999999999999</v>
      </c>
      <c r="G66" s="1">
        <v>0.81244000000000005</v>
      </c>
      <c r="H66" s="1">
        <v>0.95767999999999998</v>
      </c>
      <c r="I66" s="1">
        <v>1.1403000000000001</v>
      </c>
      <c r="J66" s="1">
        <v>0.86155999999999999</v>
      </c>
      <c r="K66" s="1">
        <v>0.78107000000000004</v>
      </c>
      <c r="L66" s="1">
        <v>0.93689999999999996</v>
      </c>
      <c r="M66" s="1">
        <v>0.74751000000000001</v>
      </c>
    </row>
    <row r="67" spans="1:13" x14ac:dyDescent="0.2">
      <c r="A67" s="49">
        <v>20</v>
      </c>
      <c r="B67" s="50">
        <f t="shared" ref="B67:B96" si="1">J67</f>
        <v>0.79779999999999995</v>
      </c>
      <c r="C67" s="1"/>
      <c r="D67" s="1">
        <v>0.76046000000000002</v>
      </c>
      <c r="E67" s="1">
        <v>0.76046000000000002</v>
      </c>
      <c r="F67" s="1">
        <v>0.76046000000000002</v>
      </c>
      <c r="G67" s="1">
        <v>0.76046999999999998</v>
      </c>
      <c r="H67" s="1">
        <v>0.87343000000000004</v>
      </c>
      <c r="I67" s="1">
        <v>1.0202</v>
      </c>
      <c r="J67" s="1">
        <v>0.79779999999999995</v>
      </c>
      <c r="K67" s="1">
        <v>0.71096999999999999</v>
      </c>
      <c r="L67" s="1">
        <v>0.79398000000000002</v>
      </c>
      <c r="M67" s="1">
        <v>0.71587999999999996</v>
      </c>
    </row>
    <row r="68" spans="1:13" x14ac:dyDescent="0.2">
      <c r="A68" s="49">
        <v>22</v>
      </c>
      <c r="B68" s="50">
        <f t="shared" si="1"/>
        <v>0.73418000000000005</v>
      </c>
      <c r="C68" s="1"/>
      <c r="D68" s="1">
        <v>0.70501000000000003</v>
      </c>
      <c r="E68" s="1">
        <v>0.70503000000000005</v>
      </c>
      <c r="F68" s="1">
        <v>0.70503000000000005</v>
      </c>
      <c r="G68" s="1">
        <v>0.70499000000000001</v>
      </c>
      <c r="H68" s="1">
        <v>0.78808</v>
      </c>
      <c r="I68" s="1">
        <v>0.89798999999999995</v>
      </c>
      <c r="J68" s="1">
        <v>0.73418000000000005</v>
      </c>
      <c r="K68" s="1">
        <v>0.64081999999999995</v>
      </c>
      <c r="L68" s="1">
        <v>0.66629000000000005</v>
      </c>
      <c r="M68" s="1">
        <v>0.68354000000000004</v>
      </c>
    </row>
    <row r="69" spans="1:13" x14ac:dyDescent="0.2">
      <c r="A69" s="49">
        <v>24</v>
      </c>
      <c r="B69" s="50">
        <f t="shared" si="1"/>
        <v>0.67179999999999995</v>
      </c>
      <c r="C69" s="1"/>
      <c r="D69" s="1">
        <v>0.64902000000000004</v>
      </c>
      <c r="E69" s="1">
        <v>0.64900999999999998</v>
      </c>
      <c r="F69" s="1">
        <v>0.64900999999999998</v>
      </c>
      <c r="G69" s="1">
        <v>0.64902000000000004</v>
      </c>
      <c r="H69" s="1">
        <v>0.70728000000000002</v>
      </c>
      <c r="I69" s="1">
        <v>0.78456000000000004</v>
      </c>
      <c r="J69" s="1">
        <v>0.67179999999999995</v>
      </c>
      <c r="K69" s="1">
        <v>0.57220000000000004</v>
      </c>
      <c r="L69" s="1">
        <v>0.55354000000000003</v>
      </c>
      <c r="M69" s="1">
        <v>0.65051000000000003</v>
      </c>
    </row>
    <row r="70" spans="1:13" x14ac:dyDescent="0.2">
      <c r="A70" s="49">
        <v>27</v>
      </c>
      <c r="B70" s="50">
        <f t="shared" si="1"/>
        <v>0.58187999999999995</v>
      </c>
      <c r="C70" s="1"/>
      <c r="D70" s="1">
        <v>0.56916999999999995</v>
      </c>
      <c r="E70" s="1">
        <v>0.56918999999999997</v>
      </c>
      <c r="F70" s="1">
        <v>0.56918999999999997</v>
      </c>
      <c r="G70" s="1">
        <v>0.56918999999999997</v>
      </c>
      <c r="H70" s="1">
        <v>0.59447000000000005</v>
      </c>
      <c r="I70" s="1">
        <v>0.63138000000000005</v>
      </c>
      <c r="J70" s="1">
        <v>0.58187999999999995</v>
      </c>
      <c r="K70" s="1">
        <v>0.47542000000000001</v>
      </c>
      <c r="L70" s="1">
        <v>0.41456999999999999</v>
      </c>
      <c r="M70" s="1">
        <v>0.60284000000000004</v>
      </c>
    </row>
    <row r="71" spans="1:13" x14ac:dyDescent="0.2">
      <c r="A71" s="49">
        <v>30</v>
      </c>
      <c r="B71" s="50">
        <f t="shared" si="1"/>
        <v>0.49675000000000002</v>
      </c>
      <c r="C71" s="1"/>
      <c r="D71" s="1">
        <v>0.49492000000000003</v>
      </c>
      <c r="E71" s="1">
        <v>0.49492999999999998</v>
      </c>
      <c r="F71" s="1">
        <v>0.49492999999999998</v>
      </c>
      <c r="G71" s="1">
        <v>0.49492999999999998</v>
      </c>
      <c r="H71" s="1">
        <v>0.49424000000000001</v>
      </c>
      <c r="I71" s="1">
        <v>0.49884000000000001</v>
      </c>
      <c r="J71" s="1">
        <v>0.49675000000000002</v>
      </c>
      <c r="K71" s="1">
        <v>0.38976</v>
      </c>
      <c r="L71" s="1">
        <v>0.30613000000000001</v>
      </c>
      <c r="M71" s="1">
        <v>0.55742000000000003</v>
      </c>
    </row>
    <row r="72" spans="1:13" x14ac:dyDescent="0.2">
      <c r="A72" s="49">
        <v>34</v>
      </c>
      <c r="B72" s="50">
        <f t="shared" si="1"/>
        <v>0.39715</v>
      </c>
      <c r="C72" s="1"/>
      <c r="D72" s="1">
        <v>0.40400999999999998</v>
      </c>
      <c r="E72" s="1">
        <v>0.40403</v>
      </c>
      <c r="F72" s="1">
        <v>0.40403</v>
      </c>
      <c r="G72" s="1">
        <v>0.40403</v>
      </c>
      <c r="H72" s="1">
        <v>0.38290999999999997</v>
      </c>
      <c r="I72" s="1">
        <v>0.35766999999999999</v>
      </c>
      <c r="J72" s="1">
        <v>0.39715</v>
      </c>
      <c r="K72" s="1">
        <v>0.29335</v>
      </c>
      <c r="L72" s="1">
        <v>0.20147999999999999</v>
      </c>
      <c r="M72" s="1">
        <v>0.50041000000000002</v>
      </c>
    </row>
    <row r="73" spans="1:13" x14ac:dyDescent="0.2">
      <c r="A73" s="49">
        <v>40</v>
      </c>
      <c r="B73" s="50">
        <f t="shared" si="1"/>
        <v>0.27610000000000001</v>
      </c>
      <c r="C73" s="1"/>
      <c r="D73" s="1">
        <v>0.29132000000000002</v>
      </c>
      <c r="E73" s="1">
        <v>0.29132000000000002</v>
      </c>
      <c r="F73" s="1">
        <v>0.29132000000000002</v>
      </c>
      <c r="G73" s="1">
        <v>0.29132000000000002</v>
      </c>
      <c r="H73" s="1">
        <v>0.25681999999999999</v>
      </c>
      <c r="I73" s="1">
        <v>0.20926</v>
      </c>
      <c r="J73" s="1">
        <v>0.27610000000000001</v>
      </c>
      <c r="K73" s="1">
        <v>0.18543999999999999</v>
      </c>
      <c r="L73" s="1">
        <v>0.10494000000000001</v>
      </c>
      <c r="M73" s="1">
        <v>0.42254000000000003</v>
      </c>
    </row>
    <row r="74" spans="1:13" x14ac:dyDescent="0.2">
      <c r="A74" s="49">
        <v>45</v>
      </c>
      <c r="B74" s="50">
        <f t="shared" si="1"/>
        <v>0.20014999999999999</v>
      </c>
      <c r="C74" s="1"/>
      <c r="D74" s="1">
        <v>0.21754999999999999</v>
      </c>
      <c r="E74" s="1">
        <v>0.21756</v>
      </c>
      <c r="F74" s="1">
        <v>0.21756</v>
      </c>
      <c r="G74" s="1">
        <v>0.21756</v>
      </c>
      <c r="H74" s="1">
        <v>0.18257999999999999</v>
      </c>
      <c r="I74" s="1">
        <v>0.13013</v>
      </c>
      <c r="J74" s="1">
        <v>0.20014999999999999</v>
      </c>
      <c r="K74" s="1">
        <v>0.12339</v>
      </c>
      <c r="L74" s="1">
        <v>5.9919E-2</v>
      </c>
      <c r="M74" s="1">
        <v>0.36369000000000001</v>
      </c>
    </row>
    <row r="75" spans="1:13" x14ac:dyDescent="0.2">
      <c r="A75" s="49">
        <v>50</v>
      </c>
      <c r="B75" s="50">
        <f t="shared" si="1"/>
        <v>0.14283999999999999</v>
      </c>
      <c r="C75" s="1"/>
      <c r="D75" s="1">
        <v>0.16033</v>
      </c>
      <c r="E75" s="1">
        <v>0.16034000000000001</v>
      </c>
      <c r="F75" s="1">
        <v>0.16034000000000001</v>
      </c>
      <c r="G75" s="1">
        <v>0.16033</v>
      </c>
      <c r="H75" s="1">
        <v>0.12945000000000001</v>
      </c>
      <c r="I75" s="1">
        <v>7.9174999999999995E-2</v>
      </c>
      <c r="J75" s="1">
        <v>0.14283999999999999</v>
      </c>
      <c r="K75" s="1">
        <v>8.0619999999999997E-2</v>
      </c>
      <c r="L75" s="1">
        <v>3.3840000000000002E-2</v>
      </c>
      <c r="M75" s="1">
        <v>0.31097999999999998</v>
      </c>
    </row>
    <row r="76" spans="1:13" x14ac:dyDescent="0.2">
      <c r="A76" s="49">
        <v>60</v>
      </c>
      <c r="B76" s="50">
        <f t="shared" si="1"/>
        <v>7.0315000000000003E-2</v>
      </c>
      <c r="C76" s="1"/>
      <c r="D76" s="1">
        <v>8.4073999999999996E-2</v>
      </c>
      <c r="E76" s="1">
        <v>8.4074999999999997E-2</v>
      </c>
      <c r="F76" s="1">
        <v>8.4079000000000001E-2</v>
      </c>
      <c r="G76" s="1">
        <v>8.4075999999999998E-2</v>
      </c>
      <c r="H76" s="1">
        <v>6.5024999999999999E-2</v>
      </c>
      <c r="I76" s="1">
        <v>2.7753E-2</v>
      </c>
      <c r="J76" s="1">
        <v>7.0315000000000003E-2</v>
      </c>
      <c r="K76" s="1">
        <v>3.2870000000000003E-2</v>
      </c>
      <c r="L76" s="1">
        <v>1.0553E-2</v>
      </c>
      <c r="M76" s="1">
        <v>0.22492000000000001</v>
      </c>
    </row>
    <row r="77" spans="1:13" x14ac:dyDescent="0.2">
      <c r="A77" s="49">
        <v>70</v>
      </c>
      <c r="B77" s="50">
        <f t="shared" si="1"/>
        <v>3.3376999999999997E-2</v>
      </c>
      <c r="C77" s="1"/>
      <c r="D77" s="1">
        <v>4.2492000000000002E-2</v>
      </c>
      <c r="E77" s="1">
        <v>4.2493000000000003E-2</v>
      </c>
      <c r="F77" s="1">
        <v>4.2493999999999997E-2</v>
      </c>
      <c r="G77" s="1">
        <v>4.2493000000000003E-2</v>
      </c>
      <c r="H77" s="1">
        <v>3.2948999999999999E-2</v>
      </c>
      <c r="I77" s="1">
        <v>9.1868000000000002E-3</v>
      </c>
      <c r="J77" s="1">
        <v>3.3376999999999997E-2</v>
      </c>
      <c r="K77" s="1">
        <v>1.2786E-2</v>
      </c>
      <c r="L77" s="1">
        <v>3.2502E-3</v>
      </c>
      <c r="M77" s="1">
        <v>0.15995999999999999</v>
      </c>
    </row>
    <row r="78" spans="1:13" x14ac:dyDescent="0.2">
      <c r="A78" s="49">
        <v>80</v>
      </c>
      <c r="B78" s="50">
        <f t="shared" si="1"/>
        <v>1.5409000000000001E-2</v>
      </c>
      <c r="C78" s="1"/>
      <c r="D78" s="1">
        <v>2.0854000000000001E-2</v>
      </c>
      <c r="E78" s="1">
        <v>2.0854999999999999E-2</v>
      </c>
      <c r="F78" s="1">
        <v>2.0854999999999999E-2</v>
      </c>
      <c r="G78" s="1">
        <v>2.0854999999999999E-2</v>
      </c>
      <c r="H78" s="1">
        <v>1.6840999999999998E-2</v>
      </c>
      <c r="I78" s="1">
        <v>2.8995000000000002E-3</v>
      </c>
      <c r="J78" s="1">
        <v>1.5409000000000001E-2</v>
      </c>
      <c r="K78" s="1">
        <v>4.7881E-3</v>
      </c>
      <c r="L78" s="1">
        <v>9.8430999999999996E-4</v>
      </c>
      <c r="M78" s="1">
        <v>0.11243</v>
      </c>
    </row>
    <row r="79" spans="1:13" x14ac:dyDescent="0.2">
      <c r="A79" s="49">
        <v>90</v>
      </c>
      <c r="B79" s="50">
        <f t="shared" si="1"/>
        <v>6.9982999999999998E-3</v>
      </c>
      <c r="C79" s="1"/>
      <c r="D79" s="1">
        <v>9.9754000000000006E-3</v>
      </c>
      <c r="E79" s="1">
        <v>9.9760000000000005E-3</v>
      </c>
      <c r="F79" s="1">
        <v>9.9760000000000005E-3</v>
      </c>
      <c r="G79" s="1">
        <v>9.9757999999999999E-3</v>
      </c>
      <c r="H79" s="1">
        <v>8.6574000000000009E-3</v>
      </c>
      <c r="I79" s="1">
        <v>8.9214000000000003E-4</v>
      </c>
      <c r="J79" s="1">
        <v>6.9982999999999998E-3</v>
      </c>
      <c r="K79" s="1">
        <v>1.7321000000000001E-3</v>
      </c>
      <c r="L79" s="1">
        <v>2.9756999999999999E-4</v>
      </c>
      <c r="M79" s="1">
        <v>7.8186000000000005E-2</v>
      </c>
    </row>
    <row r="80" spans="1:13" x14ac:dyDescent="0.2">
      <c r="A80" s="49">
        <v>100</v>
      </c>
      <c r="B80" s="50">
        <f t="shared" si="1"/>
        <v>3.1129999999999999E-3</v>
      </c>
      <c r="C80" s="1"/>
      <c r="D80" s="1">
        <v>4.6902000000000003E-3</v>
      </c>
      <c r="E80" s="1">
        <v>4.6904E-3</v>
      </c>
      <c r="F80" s="1">
        <v>4.6904E-3</v>
      </c>
      <c r="G80" s="1">
        <v>4.6904E-3</v>
      </c>
      <c r="H80" s="1">
        <v>4.4501000000000002E-3</v>
      </c>
      <c r="I80" s="1">
        <v>2.6743999999999997E-4</v>
      </c>
      <c r="J80" s="1">
        <v>3.1129999999999999E-3</v>
      </c>
      <c r="K80" s="1">
        <v>6.1695000000000001E-4</v>
      </c>
      <c r="L80" s="1">
        <v>8.9747000000000007E-5</v>
      </c>
      <c r="M80" s="1">
        <v>5.3913999999999997E-2</v>
      </c>
    </row>
    <row r="81" spans="1:13" x14ac:dyDescent="0.2">
      <c r="A81" s="49">
        <v>120</v>
      </c>
      <c r="B81" s="50">
        <f t="shared" si="1"/>
        <v>6.0769999999999997E-4</v>
      </c>
      <c r="C81" s="1"/>
      <c r="D81" s="1">
        <v>9.7688000000000007E-4</v>
      </c>
      <c r="E81" s="1">
        <v>9.7689000000000001E-4</v>
      </c>
      <c r="F81" s="1">
        <v>9.769100000000001E-4</v>
      </c>
      <c r="G81" s="1">
        <v>9.7689000000000001E-4</v>
      </c>
      <c r="H81" s="1">
        <v>1.1617999999999999E-3</v>
      </c>
      <c r="I81" s="1">
        <v>2.1914000000000001E-5</v>
      </c>
      <c r="J81" s="1">
        <v>6.0769999999999997E-4</v>
      </c>
      <c r="K81" s="1">
        <v>7.4331000000000004E-5</v>
      </c>
      <c r="L81" s="1">
        <v>7.8359000000000007E-6</v>
      </c>
      <c r="M81" s="1">
        <v>2.511E-2</v>
      </c>
    </row>
    <row r="82" spans="1:13" x14ac:dyDescent="0.2">
      <c r="A82" s="49">
        <v>140</v>
      </c>
      <c r="B82" s="50">
        <f t="shared" si="1"/>
        <v>1.1705E-4</v>
      </c>
      <c r="C82" s="1"/>
      <c r="D82" s="1">
        <v>1.9532999999999999E-4</v>
      </c>
      <c r="E82" s="1">
        <v>1.9534000000000001E-4</v>
      </c>
      <c r="F82" s="1">
        <v>1.9534000000000001E-4</v>
      </c>
      <c r="G82" s="1">
        <v>1.9534000000000001E-4</v>
      </c>
      <c r="H82" s="1">
        <v>2.9342000000000002E-4</v>
      </c>
      <c r="I82" s="1">
        <v>1.7041999999999999E-6</v>
      </c>
      <c r="J82" s="1">
        <v>1.1705E-4</v>
      </c>
      <c r="K82" s="1">
        <v>8.3870999999999997E-6</v>
      </c>
      <c r="L82" s="1">
        <v>6.6965000000000002E-7</v>
      </c>
      <c r="M82" s="1">
        <v>1.1436999999999999E-2</v>
      </c>
    </row>
    <row r="83" spans="1:13" x14ac:dyDescent="0.2">
      <c r="A83" s="49">
        <v>160</v>
      </c>
      <c r="B83" s="50">
        <f t="shared" si="1"/>
        <v>2.2643999999999999E-5</v>
      </c>
      <c r="C83" s="1"/>
      <c r="D83" s="1">
        <v>3.7639999999999999E-5</v>
      </c>
      <c r="E83" s="1">
        <v>3.7641000000000001E-5</v>
      </c>
      <c r="F83" s="1">
        <v>3.7641000000000001E-5</v>
      </c>
      <c r="G83" s="1">
        <v>3.7641000000000001E-5</v>
      </c>
      <c r="H83" s="1">
        <v>7.2799999999999994E-5</v>
      </c>
      <c r="I83" s="1">
        <v>1.2734E-7</v>
      </c>
      <c r="J83" s="1">
        <v>2.2643999999999999E-5</v>
      </c>
      <c r="K83" s="1">
        <v>9.2048999999999995E-7</v>
      </c>
      <c r="L83" s="1">
        <v>5.5406E-8</v>
      </c>
      <c r="M83" s="1">
        <v>5.1200000000000004E-3</v>
      </c>
    </row>
    <row r="84" spans="1:13" x14ac:dyDescent="0.2">
      <c r="A84" s="49">
        <v>180</v>
      </c>
      <c r="B84" s="50">
        <f t="shared" si="1"/>
        <v>4.4550999999999999E-6</v>
      </c>
      <c r="C84" s="1"/>
      <c r="D84" s="1">
        <v>6.9619999999999996E-6</v>
      </c>
      <c r="E84" s="1">
        <v>6.9623000000000002E-6</v>
      </c>
      <c r="F84" s="1">
        <v>6.9623999999999996E-6</v>
      </c>
      <c r="G84" s="1">
        <v>6.9620999999999998E-6</v>
      </c>
      <c r="H84" s="1">
        <v>1.7767000000000001E-5</v>
      </c>
      <c r="I84" s="1">
        <v>9.3347999999999997E-9</v>
      </c>
      <c r="J84" s="1">
        <v>4.4550999999999999E-6</v>
      </c>
      <c r="K84" s="1">
        <v>9.8200000000000006E-8</v>
      </c>
      <c r="L84" s="1">
        <v>4.5409000000000003E-9</v>
      </c>
      <c r="M84" s="1">
        <v>2.2582000000000001E-3</v>
      </c>
    </row>
    <row r="85" spans="1:13" x14ac:dyDescent="0.2">
      <c r="A85" s="49">
        <v>200</v>
      </c>
      <c r="B85" s="50">
        <f t="shared" si="1"/>
        <v>8.8535999999999998E-7</v>
      </c>
      <c r="C85" s="1"/>
      <c r="D85" s="1">
        <v>1.2672999999999999E-6</v>
      </c>
      <c r="E85" s="1">
        <v>1.2672999999999999E-6</v>
      </c>
      <c r="F85" s="1">
        <v>1.2673999999999999E-6</v>
      </c>
      <c r="G85" s="1">
        <v>1.2673999999999999E-6</v>
      </c>
      <c r="H85" s="1">
        <v>4.2370999999999996E-6</v>
      </c>
      <c r="I85" s="1">
        <v>6.6816999999999998E-10</v>
      </c>
      <c r="J85" s="1">
        <v>8.8535999999999998E-7</v>
      </c>
      <c r="K85" s="1">
        <v>1.0382E-8</v>
      </c>
      <c r="L85" s="1">
        <v>3.671E-10</v>
      </c>
      <c r="M85" s="1">
        <v>9.8562999999999993E-4</v>
      </c>
    </row>
    <row r="86" spans="1:13" x14ac:dyDescent="0.2">
      <c r="A86" s="49">
        <v>230</v>
      </c>
      <c r="B86" s="50">
        <f t="shared" si="1"/>
        <v>8.0452999999999999E-8</v>
      </c>
      <c r="C86" s="1"/>
      <c r="D86" s="1">
        <v>9.4888999999999997E-8</v>
      </c>
      <c r="E86" s="1">
        <v>9.4890999999999999E-8</v>
      </c>
      <c r="F86" s="1">
        <v>9.4889999999999998E-8</v>
      </c>
      <c r="G86" s="1">
        <v>9.4894000000000003E-8</v>
      </c>
      <c r="H86" s="1">
        <v>4.7922000000000003E-7</v>
      </c>
      <c r="I86" s="1">
        <v>1.2203E-11</v>
      </c>
      <c r="J86" s="1">
        <v>8.0452999999999999E-8</v>
      </c>
      <c r="K86" s="1">
        <v>3.5022000000000001E-10</v>
      </c>
      <c r="L86" s="1">
        <v>8.2165000000000008E-12</v>
      </c>
      <c r="M86" s="1">
        <v>2.7830999999999998E-4</v>
      </c>
    </row>
    <row r="87" spans="1:13" x14ac:dyDescent="0.2">
      <c r="A87" s="49">
        <v>260</v>
      </c>
      <c r="B87" s="50">
        <f t="shared" si="1"/>
        <v>7.3224000000000003E-9</v>
      </c>
      <c r="C87" s="1"/>
      <c r="D87" s="1">
        <v>6.9390999999999997E-9</v>
      </c>
      <c r="E87" s="1">
        <v>6.9394000000000003E-9</v>
      </c>
      <c r="F87" s="1">
        <v>6.9394999999999999E-9</v>
      </c>
      <c r="G87" s="1">
        <v>6.9390999999999997E-9</v>
      </c>
      <c r="H87" s="1">
        <v>5.2420999999999997E-8</v>
      </c>
      <c r="I87" s="1">
        <v>2.0163E-13</v>
      </c>
      <c r="J87" s="1">
        <v>7.3224000000000003E-9</v>
      </c>
      <c r="K87" s="1">
        <v>1.1545999999999999E-11</v>
      </c>
      <c r="L87" s="1">
        <v>1.7166E-13</v>
      </c>
      <c r="M87" s="1">
        <v>7.7341000000000004E-5</v>
      </c>
    </row>
    <row r="88" spans="1:13" x14ac:dyDescent="0.2">
      <c r="A88" s="49">
        <v>300</v>
      </c>
      <c r="B88" s="50">
        <f t="shared" si="1"/>
        <v>3.0508999999999998E-10</v>
      </c>
      <c r="C88" s="1"/>
      <c r="D88" s="1">
        <v>2.0625999999999999E-10</v>
      </c>
      <c r="E88" s="1">
        <v>2.0625999999999999E-10</v>
      </c>
      <c r="F88" s="1">
        <v>2.0625999999999999E-10</v>
      </c>
      <c r="G88" s="1">
        <v>2.0625999999999999E-10</v>
      </c>
      <c r="H88" s="1">
        <v>2.6747999999999999E-9</v>
      </c>
      <c r="I88" s="1">
        <v>5.3265999999999996E-16</v>
      </c>
      <c r="J88" s="1">
        <v>3.0508999999999998E-10</v>
      </c>
      <c r="K88" s="1">
        <v>1.1247E-13</v>
      </c>
      <c r="L88" s="1">
        <v>7.0252000000000002E-16</v>
      </c>
      <c r="M88" s="1">
        <v>1.3811999999999999E-5</v>
      </c>
    </row>
    <row r="89" spans="1:13" x14ac:dyDescent="0.2">
      <c r="A89" s="49">
        <v>340</v>
      </c>
      <c r="B89" s="50">
        <f t="shared" si="1"/>
        <v>1.2833000000000001E-11</v>
      </c>
      <c r="C89" s="1"/>
      <c r="D89" s="1">
        <v>5.9627E-12</v>
      </c>
      <c r="E89" s="1">
        <v>5.9628000000000004E-12</v>
      </c>
      <c r="F89" s="1">
        <v>5.9627E-12</v>
      </c>
      <c r="G89" s="1">
        <v>5.9628000000000004E-12</v>
      </c>
      <c r="H89" s="1">
        <v>1.3567999999999999E-10</v>
      </c>
      <c r="I89" s="1">
        <v>1.3950000000000001E-18</v>
      </c>
      <c r="J89" s="1">
        <v>1.2833000000000001E-11</v>
      </c>
      <c r="K89" s="1">
        <v>8.1958999999999997E-16</v>
      </c>
      <c r="L89" s="1">
        <v>2.2792000000000002E-18</v>
      </c>
      <c r="M89" s="1">
        <v>2.4119000000000002E-6</v>
      </c>
    </row>
    <row r="90" spans="1:13" x14ac:dyDescent="0.2">
      <c r="A90" s="49">
        <v>370</v>
      </c>
      <c r="B90" s="50">
        <f t="shared" si="1"/>
        <v>1.1907999999999999E-12</v>
      </c>
      <c r="C90" s="1"/>
      <c r="D90" s="1">
        <v>4.0620999999999999E-13</v>
      </c>
      <c r="E90" s="1">
        <v>4.0622000000000001E-13</v>
      </c>
      <c r="F90" s="1">
        <v>4.0622000000000001E-13</v>
      </c>
      <c r="G90" s="1">
        <v>4.0622000000000001E-13</v>
      </c>
      <c r="H90" s="1">
        <v>1.4375999999999999E-11</v>
      </c>
      <c r="I90" s="1">
        <v>1.8007999999999999E-20</v>
      </c>
      <c r="J90" s="1">
        <v>1.1907999999999999E-12</v>
      </c>
      <c r="K90" s="1">
        <v>1.8328E-17</v>
      </c>
      <c r="L90" s="1">
        <v>3.1014000000000002E-20</v>
      </c>
      <c r="M90" s="1">
        <v>6.4470000000000005E-7</v>
      </c>
    </row>
    <row r="91" spans="1:13" x14ac:dyDescent="0.2">
      <c r="A91" s="49">
        <v>400</v>
      </c>
      <c r="B91" s="50">
        <f t="shared" si="1"/>
        <v>1.0963E-13</v>
      </c>
      <c r="C91" s="1"/>
      <c r="D91" s="1">
        <v>2.6917000000000001E-14</v>
      </c>
      <c r="E91" s="1">
        <v>2.6918000000000001E-14</v>
      </c>
      <c r="F91" s="1">
        <v>2.6918000000000001E-14</v>
      </c>
      <c r="G91" s="1">
        <v>2.6918000000000001E-14</v>
      </c>
      <c r="H91" s="1">
        <v>1.5178000000000001E-12</v>
      </c>
      <c r="I91" s="1">
        <v>2.8184E-22</v>
      </c>
      <c r="J91" s="1">
        <v>1.0963E-13</v>
      </c>
      <c r="K91" s="1">
        <v>4.1022E-19</v>
      </c>
      <c r="L91" s="1">
        <v>4.2227999999999998E-22</v>
      </c>
      <c r="M91" s="1">
        <v>1.7144000000000001E-7</v>
      </c>
    </row>
    <row r="92" spans="1:13" x14ac:dyDescent="0.2">
      <c r="A92" s="49">
        <v>450</v>
      </c>
      <c r="B92" s="50">
        <f t="shared" si="1"/>
        <v>1.9994000000000001E-15</v>
      </c>
      <c r="C92" s="1"/>
      <c r="D92" s="1">
        <v>2.4321000000000001E-16</v>
      </c>
      <c r="E92" s="1">
        <v>2.4321999999999999E-16</v>
      </c>
      <c r="F92" s="1">
        <v>2.4321999999999999E-16</v>
      </c>
      <c r="G92" s="1">
        <v>2.4321999999999999E-16</v>
      </c>
      <c r="H92" s="1">
        <v>3.5095000000000001E-14</v>
      </c>
      <c r="I92" s="1">
        <v>4.9698000000000001E-25</v>
      </c>
      <c r="J92" s="1">
        <v>1.9994000000000001E-15</v>
      </c>
      <c r="K92" s="1">
        <v>7.3009000000000002E-22</v>
      </c>
      <c r="L92" s="1">
        <v>3.2819000000000001E-25</v>
      </c>
      <c r="M92" s="1">
        <v>1.8594999999999999E-8</v>
      </c>
    </row>
    <row r="93" spans="1:13" x14ac:dyDescent="0.2">
      <c r="A93" s="49">
        <v>500</v>
      </c>
      <c r="B93" s="50">
        <f t="shared" si="1"/>
        <v>3.2890000000000003E-17</v>
      </c>
      <c r="C93" s="1"/>
      <c r="D93" s="1">
        <v>2.0271999999999999E-18</v>
      </c>
      <c r="E93" s="1">
        <v>2.0271999999999999E-18</v>
      </c>
      <c r="F93" s="1">
        <v>2.0271999999999999E-18</v>
      </c>
      <c r="G93" s="1">
        <v>2.0271999999999999E-18</v>
      </c>
      <c r="H93" s="1">
        <v>7.8701000000000004E-16</v>
      </c>
      <c r="I93" s="1">
        <v>1.3789E-27</v>
      </c>
      <c r="J93" s="1">
        <v>3.2890000000000003E-17</v>
      </c>
      <c r="K93" s="1">
        <v>1.3004E-24</v>
      </c>
      <c r="L93" s="1">
        <v>2.5527999999999998E-28</v>
      </c>
      <c r="M93" s="1">
        <v>1.9917000000000001E-9</v>
      </c>
    </row>
    <row r="94" spans="1:13" x14ac:dyDescent="0.2">
      <c r="A94" s="49">
        <v>560</v>
      </c>
      <c r="B94" s="50">
        <f t="shared" si="1"/>
        <v>2.1745999999999998E-19</v>
      </c>
      <c r="C94" s="1"/>
      <c r="D94" s="1">
        <v>6.4861000000000001E-21</v>
      </c>
      <c r="E94" s="1">
        <v>6.4859999999999997E-21</v>
      </c>
      <c r="F94" s="1">
        <v>6.4859999999999997E-21</v>
      </c>
      <c r="G94" s="1">
        <v>6.4859999999999997E-21</v>
      </c>
      <c r="H94" s="1">
        <v>7.5261999999999993E-18</v>
      </c>
      <c r="I94" s="1">
        <v>1.3699E-30</v>
      </c>
      <c r="J94" s="1">
        <v>2.1745999999999998E-19</v>
      </c>
      <c r="K94" s="1">
        <v>6.5331999999999997E-28</v>
      </c>
      <c r="L94" s="1">
        <v>4.7467999999999997E-32</v>
      </c>
      <c r="M94" s="1">
        <v>1.3466E-10</v>
      </c>
    </row>
    <row r="95" spans="1:13" x14ac:dyDescent="0.2">
      <c r="A95" s="49">
        <v>620</v>
      </c>
      <c r="B95" s="50">
        <f t="shared" si="1"/>
        <v>1.4607999999999999E-21</v>
      </c>
      <c r="C95" s="1"/>
      <c r="D95" s="1">
        <v>2.0752E-23</v>
      </c>
      <c r="E95" s="1">
        <v>2.0753E-23</v>
      </c>
      <c r="F95" s="1">
        <v>2.0753E-23</v>
      </c>
      <c r="G95" s="1">
        <v>2.0753E-23</v>
      </c>
      <c r="H95" s="1">
        <v>7.3533000000000004E-20</v>
      </c>
      <c r="I95" s="1">
        <v>1.3962000000000001E-33</v>
      </c>
      <c r="J95" s="1">
        <v>1.4607999999999999E-21</v>
      </c>
      <c r="K95" s="1">
        <v>3.2827999999999999E-31</v>
      </c>
      <c r="L95" s="1">
        <v>5.7054999999999998E-34</v>
      </c>
      <c r="M95" s="1">
        <v>8.9942000000000006E-12</v>
      </c>
    </row>
    <row r="96" spans="1:13" x14ac:dyDescent="0.2">
      <c r="A96" s="49">
        <v>680</v>
      </c>
      <c r="B96" s="50">
        <f t="shared" si="1"/>
        <v>9.9471999999999998E-24</v>
      </c>
      <c r="C96" s="1"/>
      <c r="D96" s="1">
        <v>6.6399000000000004E-26</v>
      </c>
      <c r="E96" s="1">
        <v>6.6403000000000004E-26</v>
      </c>
      <c r="F96" s="1">
        <v>6.6400999999999998E-26</v>
      </c>
      <c r="G96" s="1">
        <v>6.6402000000000001E-26</v>
      </c>
      <c r="H96" s="1">
        <v>7.6518999999999998E-22</v>
      </c>
      <c r="I96" s="1">
        <v>4.6390999999999997E-34</v>
      </c>
      <c r="J96" s="1">
        <v>9.9471999999999998E-24</v>
      </c>
      <c r="K96" s="1">
        <v>1.6497000000000001E-34</v>
      </c>
      <c r="L96" s="1">
        <v>5.7054999999999998E-34</v>
      </c>
      <c r="M96" s="1">
        <v>5.9477E-13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2" sqref="C12"/>
    </sheetView>
  </sheetViews>
  <sheetFormatPr baseColWidth="10" defaultRowHeight="12.75" x14ac:dyDescent="0.2"/>
  <cols>
    <col min="1" max="1" width="9" style="49" bestFit="1" customWidth="1"/>
    <col min="2" max="2" width="9" style="7" bestFit="1" customWidth="1"/>
    <col min="3" max="3" width="9" customWidth="1"/>
    <col min="4" max="13" width="9" bestFit="1" customWidth="1"/>
  </cols>
  <sheetData>
    <row r="1" spans="1:13" ht="23.25" customHeight="1" x14ac:dyDescent="0.2">
      <c r="A1" s="51" t="s">
        <v>35</v>
      </c>
    </row>
    <row r="2" spans="1:13" s="3" customFormat="1" ht="18" customHeight="1" thickBot="1" x14ac:dyDescent="0.3">
      <c r="A2" s="2" t="s">
        <v>1</v>
      </c>
      <c r="B2" s="5" t="str">
        <f>J2</f>
        <v>J-131+</v>
      </c>
      <c r="C2" s="5"/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</row>
    <row r="3" spans="1:13" ht="24.75" customHeight="1" x14ac:dyDescent="0.2">
      <c r="A3" s="49">
        <v>0</v>
      </c>
      <c r="B3" s="50">
        <f t="shared" ref="B3:B66" si="0">J3</f>
        <v>1</v>
      </c>
      <c r="C3" s="1"/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</row>
    <row r="4" spans="1:13" x14ac:dyDescent="0.2">
      <c r="A4" s="49">
        <v>5.0000000000000001E-3</v>
      </c>
      <c r="B4" s="50">
        <f t="shared" si="0"/>
        <v>0.99521000000000004</v>
      </c>
      <c r="C4" s="1"/>
      <c r="D4" s="1">
        <v>0.99905999999999995</v>
      </c>
      <c r="E4" s="1">
        <v>0.99905999999999995</v>
      </c>
      <c r="F4" s="1">
        <v>0.99905999999999995</v>
      </c>
      <c r="G4" s="1">
        <v>0.99909000000000003</v>
      </c>
      <c r="H4" s="1">
        <v>0.98772000000000004</v>
      </c>
      <c r="I4" s="1">
        <v>0.97758999999999996</v>
      </c>
      <c r="J4" s="1">
        <v>0.99521000000000004</v>
      </c>
      <c r="K4" s="1">
        <v>0.87980999999999998</v>
      </c>
      <c r="L4" s="1">
        <v>0.98699000000000003</v>
      </c>
      <c r="M4" s="1">
        <v>1.0085999999999999</v>
      </c>
    </row>
    <row r="5" spans="1:13" x14ac:dyDescent="0.2">
      <c r="A5" s="49">
        <v>0.01</v>
      </c>
      <c r="B5" s="50">
        <f t="shared" si="0"/>
        <v>0.98923000000000005</v>
      </c>
      <c r="C5" s="1"/>
      <c r="D5" s="1">
        <v>0.99741999999999997</v>
      </c>
      <c r="E5" s="1">
        <v>0.99741999999999997</v>
      </c>
      <c r="F5" s="1">
        <v>0.99741999999999997</v>
      </c>
      <c r="G5" s="1">
        <v>0.99739999999999995</v>
      </c>
      <c r="H5" s="1">
        <v>0.97555000000000003</v>
      </c>
      <c r="I5" s="1">
        <v>0.95745999999999998</v>
      </c>
      <c r="J5" s="1">
        <v>0.98923000000000005</v>
      </c>
      <c r="K5" s="1">
        <v>0.80935999999999997</v>
      </c>
      <c r="L5" s="1">
        <v>0.97580999999999996</v>
      </c>
      <c r="M5" s="1">
        <v>1.0081</v>
      </c>
    </row>
    <row r="6" spans="1:13" x14ac:dyDescent="0.2">
      <c r="A6" s="49">
        <v>1.4999999999999999E-2</v>
      </c>
      <c r="B6" s="50">
        <f t="shared" si="0"/>
        <v>0.98419999999999996</v>
      </c>
      <c r="C6" s="1"/>
      <c r="D6" s="1">
        <v>0.99577000000000004</v>
      </c>
      <c r="E6" s="1">
        <v>0.99578</v>
      </c>
      <c r="F6" s="1">
        <v>0.99578</v>
      </c>
      <c r="G6" s="1">
        <v>0.99575999999999998</v>
      </c>
      <c r="H6" s="1">
        <v>0.96514999999999995</v>
      </c>
      <c r="I6" s="1">
        <v>0.93969000000000003</v>
      </c>
      <c r="J6" s="1">
        <v>0.98419999999999996</v>
      </c>
      <c r="K6" s="1">
        <v>0.76941000000000004</v>
      </c>
      <c r="L6" s="1">
        <v>0.96467999999999998</v>
      </c>
      <c r="M6" s="1">
        <v>1.0075000000000001</v>
      </c>
    </row>
    <row r="7" spans="1:13" x14ac:dyDescent="0.2">
      <c r="A7" s="49">
        <v>0.02</v>
      </c>
      <c r="B7" s="50">
        <f t="shared" si="0"/>
        <v>0.97987000000000002</v>
      </c>
      <c r="C7" s="1"/>
      <c r="D7" s="1">
        <v>0.99412999999999996</v>
      </c>
      <c r="E7" s="1">
        <v>0.99412999999999996</v>
      </c>
      <c r="F7" s="1">
        <v>0.99414000000000002</v>
      </c>
      <c r="G7" s="1">
        <v>0.99412999999999996</v>
      </c>
      <c r="H7" s="1">
        <v>0.95545000000000002</v>
      </c>
      <c r="I7" s="1">
        <v>0.92290000000000005</v>
      </c>
      <c r="J7" s="1">
        <v>0.97987000000000002</v>
      </c>
      <c r="K7" s="1">
        <v>0.74551000000000001</v>
      </c>
      <c r="L7" s="1">
        <v>0.95355999999999996</v>
      </c>
      <c r="M7" s="1">
        <v>1.0068999999999999</v>
      </c>
    </row>
    <row r="8" spans="1:13" x14ac:dyDescent="0.2">
      <c r="A8" s="49">
        <v>0.03</v>
      </c>
      <c r="B8" s="50">
        <f t="shared" si="0"/>
        <v>0.97263999999999995</v>
      </c>
      <c r="C8" s="1"/>
      <c r="D8" s="1">
        <v>0.99085000000000001</v>
      </c>
      <c r="E8" s="1">
        <v>0.99085000000000001</v>
      </c>
      <c r="F8" s="1">
        <v>0.99085999999999996</v>
      </c>
      <c r="G8" s="1">
        <v>0.99085999999999996</v>
      </c>
      <c r="H8" s="1">
        <v>0.93696000000000002</v>
      </c>
      <c r="I8" s="1">
        <v>0.89024000000000003</v>
      </c>
      <c r="J8" s="1">
        <v>0.97263999999999995</v>
      </c>
      <c r="K8" s="1">
        <v>0.71919</v>
      </c>
      <c r="L8" s="1">
        <v>0.93118999999999996</v>
      </c>
      <c r="M8" s="1">
        <v>1.0058</v>
      </c>
    </row>
    <row r="9" spans="1:13" x14ac:dyDescent="0.2">
      <c r="A9" s="49">
        <v>0.04</v>
      </c>
      <c r="B9" s="50">
        <f t="shared" si="0"/>
        <v>0.96650999999999998</v>
      </c>
      <c r="C9" s="1"/>
      <c r="D9" s="1">
        <v>0.98755999999999999</v>
      </c>
      <c r="E9" s="1">
        <v>0.98756999999999995</v>
      </c>
      <c r="F9" s="1">
        <v>0.98758000000000001</v>
      </c>
      <c r="G9" s="1">
        <v>0.98760000000000003</v>
      </c>
      <c r="H9" s="1">
        <v>0.91895000000000004</v>
      </c>
      <c r="I9" s="1">
        <v>0.85809000000000002</v>
      </c>
      <c r="J9" s="1">
        <v>0.96650999999999998</v>
      </c>
      <c r="K9" s="1">
        <v>0.70352999999999999</v>
      </c>
      <c r="L9" s="1">
        <v>0.90837000000000001</v>
      </c>
      <c r="M9" s="1">
        <v>1.0046999999999999</v>
      </c>
    </row>
    <row r="10" spans="1:13" x14ac:dyDescent="0.2">
      <c r="A10" s="49">
        <v>0.05</v>
      </c>
      <c r="B10" s="50">
        <f t="shared" si="0"/>
        <v>0.96096000000000004</v>
      </c>
      <c r="C10" s="1"/>
      <c r="D10" s="1">
        <v>0.98426999999999998</v>
      </c>
      <c r="E10" s="1">
        <v>0.98428000000000004</v>
      </c>
      <c r="F10" s="1">
        <v>0.98429999999999995</v>
      </c>
      <c r="G10" s="1">
        <v>0.98433000000000004</v>
      </c>
      <c r="H10" s="1">
        <v>0.90124000000000004</v>
      </c>
      <c r="I10" s="1">
        <v>0.82616999999999996</v>
      </c>
      <c r="J10" s="1">
        <v>0.96096000000000004</v>
      </c>
      <c r="K10" s="1">
        <v>0.69103000000000003</v>
      </c>
      <c r="L10" s="1">
        <v>0.88509000000000004</v>
      </c>
      <c r="M10" s="1">
        <v>1.0036</v>
      </c>
    </row>
    <row r="11" spans="1:13" x14ac:dyDescent="0.2">
      <c r="A11" s="49">
        <v>0.06</v>
      </c>
      <c r="B11" s="50">
        <f t="shared" si="0"/>
        <v>0.95572999999999997</v>
      </c>
      <c r="C11" s="1"/>
      <c r="D11" s="1">
        <v>0.98104999999999998</v>
      </c>
      <c r="E11" s="1">
        <v>0.98104999999999998</v>
      </c>
      <c r="F11" s="1">
        <v>0.98107</v>
      </c>
      <c r="G11" s="1">
        <v>0.98106000000000004</v>
      </c>
      <c r="H11" s="1">
        <v>0.88378999999999996</v>
      </c>
      <c r="I11" s="1">
        <v>0.79457999999999995</v>
      </c>
      <c r="J11" s="1">
        <v>0.95572999999999997</v>
      </c>
      <c r="K11" s="1">
        <v>0.67952999999999997</v>
      </c>
      <c r="L11" s="1">
        <v>0.86124000000000001</v>
      </c>
      <c r="M11" s="1">
        <v>1.0024999999999999</v>
      </c>
    </row>
    <row r="12" spans="1:13" x14ac:dyDescent="0.2">
      <c r="A12" s="49">
        <v>7.0000000000000007E-2</v>
      </c>
      <c r="B12" s="50">
        <f t="shared" si="0"/>
        <v>0.95064000000000004</v>
      </c>
      <c r="C12" s="1"/>
      <c r="D12" s="1">
        <v>0.97775999999999996</v>
      </c>
      <c r="E12" s="1">
        <v>0.97777000000000003</v>
      </c>
      <c r="F12" s="1">
        <v>0.97779000000000005</v>
      </c>
      <c r="G12" s="1">
        <v>0.9778</v>
      </c>
      <c r="H12" s="1">
        <v>0.86656</v>
      </c>
      <c r="I12" s="1">
        <v>0.76336000000000004</v>
      </c>
      <c r="J12" s="1">
        <v>0.95064000000000004</v>
      </c>
      <c r="K12" s="1">
        <v>0.66840999999999995</v>
      </c>
      <c r="L12" s="1">
        <v>0.83562999999999998</v>
      </c>
      <c r="M12" s="1">
        <v>1.0013000000000001</v>
      </c>
    </row>
    <row r="13" spans="1:13" x14ac:dyDescent="0.2">
      <c r="A13" s="49">
        <v>0.08</v>
      </c>
      <c r="B13" s="50">
        <f t="shared" si="0"/>
        <v>0.94567000000000001</v>
      </c>
      <c r="C13" s="1"/>
      <c r="D13" s="1">
        <v>0.97453000000000001</v>
      </c>
      <c r="E13" s="1">
        <v>0.97453999999999996</v>
      </c>
      <c r="F13" s="1">
        <v>0.97457000000000005</v>
      </c>
      <c r="G13" s="1">
        <v>0.97453000000000001</v>
      </c>
      <c r="H13" s="1">
        <v>0.84963</v>
      </c>
      <c r="I13" s="1">
        <v>0.73255999999999999</v>
      </c>
      <c r="J13" s="1">
        <v>0.94567000000000001</v>
      </c>
      <c r="K13" s="1">
        <v>0.65749000000000002</v>
      </c>
      <c r="L13" s="1">
        <v>0.80978000000000006</v>
      </c>
      <c r="M13" s="1">
        <v>1.0002</v>
      </c>
    </row>
    <row r="14" spans="1:13" x14ac:dyDescent="0.2">
      <c r="A14" s="49">
        <v>0.09</v>
      </c>
      <c r="B14" s="50">
        <f t="shared" si="0"/>
        <v>0.94072</v>
      </c>
      <c r="C14" s="1"/>
      <c r="D14" s="1">
        <v>0.97130000000000005</v>
      </c>
      <c r="E14" s="1">
        <v>0.97131999999999996</v>
      </c>
      <c r="F14" s="1">
        <v>0.97135000000000005</v>
      </c>
      <c r="G14" s="1">
        <v>0.97131999999999996</v>
      </c>
      <c r="H14" s="1">
        <v>0.83294000000000001</v>
      </c>
      <c r="I14" s="1">
        <v>0.70216999999999996</v>
      </c>
      <c r="J14" s="1">
        <v>0.94072</v>
      </c>
      <c r="K14" s="1">
        <v>0.64670000000000005</v>
      </c>
      <c r="L14" s="1">
        <v>0.78410000000000002</v>
      </c>
      <c r="M14" s="1">
        <v>0.99912000000000001</v>
      </c>
    </row>
    <row r="15" spans="1:13" x14ac:dyDescent="0.2">
      <c r="A15" s="49">
        <v>0.1</v>
      </c>
      <c r="B15" s="50">
        <f t="shared" si="0"/>
        <v>0.93581999999999999</v>
      </c>
      <c r="C15" s="1"/>
      <c r="D15" s="1">
        <v>0.96808000000000005</v>
      </c>
      <c r="E15" s="1">
        <v>0.96809000000000001</v>
      </c>
      <c r="F15" s="1">
        <v>0.96811999999999998</v>
      </c>
      <c r="G15" s="1">
        <v>0.96811000000000003</v>
      </c>
      <c r="H15" s="1">
        <v>0.81557999999999997</v>
      </c>
      <c r="I15" s="1">
        <v>0.67039000000000004</v>
      </c>
      <c r="J15" s="1">
        <v>0.93581999999999999</v>
      </c>
      <c r="K15" s="1">
        <v>0.63602999999999998</v>
      </c>
      <c r="L15" s="1">
        <v>0.75836999999999999</v>
      </c>
      <c r="M15" s="1">
        <v>0.99802000000000002</v>
      </c>
    </row>
    <row r="16" spans="1:13" x14ac:dyDescent="0.2">
      <c r="A16" s="49">
        <v>0.11</v>
      </c>
      <c r="B16" s="50">
        <f t="shared" si="0"/>
        <v>0.93093999999999999</v>
      </c>
      <c r="C16" s="1"/>
      <c r="D16" s="1">
        <v>0.96484999999999999</v>
      </c>
      <c r="E16" s="1">
        <v>0.96487000000000001</v>
      </c>
      <c r="F16" s="1">
        <v>0.96489999999999998</v>
      </c>
      <c r="G16" s="1">
        <v>0.96484999999999999</v>
      </c>
      <c r="H16" s="1">
        <v>0.79864000000000002</v>
      </c>
      <c r="I16" s="1">
        <v>0.63936000000000004</v>
      </c>
      <c r="J16" s="1">
        <v>0.93093999999999999</v>
      </c>
      <c r="K16" s="1">
        <v>0.62548000000000004</v>
      </c>
      <c r="L16" s="1">
        <v>0.73314999999999997</v>
      </c>
      <c r="M16" s="1">
        <v>0.99689000000000005</v>
      </c>
    </row>
    <row r="17" spans="1:13" x14ac:dyDescent="0.2">
      <c r="A17" s="49">
        <v>0.12</v>
      </c>
      <c r="B17" s="50">
        <f t="shared" si="0"/>
        <v>0.92608999999999997</v>
      </c>
      <c r="C17" s="1"/>
      <c r="D17" s="1">
        <v>0.96162000000000003</v>
      </c>
      <c r="E17" s="1">
        <v>0.96164000000000005</v>
      </c>
      <c r="F17" s="1">
        <v>0.96167999999999998</v>
      </c>
      <c r="G17" s="1">
        <v>0.96164000000000005</v>
      </c>
      <c r="H17" s="1">
        <v>0.78237000000000001</v>
      </c>
      <c r="I17" s="1">
        <v>0.60967000000000005</v>
      </c>
      <c r="J17" s="1">
        <v>0.92608999999999997</v>
      </c>
      <c r="K17" s="1">
        <v>0.61504999999999999</v>
      </c>
      <c r="L17" s="1">
        <v>0.70838999999999996</v>
      </c>
      <c r="M17" s="1">
        <v>0.99578999999999995</v>
      </c>
    </row>
    <row r="18" spans="1:13" x14ac:dyDescent="0.2">
      <c r="A18" s="49">
        <v>0.14000000000000001</v>
      </c>
      <c r="B18" s="50">
        <f t="shared" si="0"/>
        <v>0.91646000000000005</v>
      </c>
      <c r="C18" s="1"/>
      <c r="D18" s="1">
        <v>0.95523000000000002</v>
      </c>
      <c r="E18" s="1">
        <v>0.95525000000000004</v>
      </c>
      <c r="F18" s="1">
        <v>0.95528999999999997</v>
      </c>
      <c r="G18" s="1">
        <v>0.95528999999999997</v>
      </c>
      <c r="H18" s="1">
        <v>0.75163999999999997</v>
      </c>
      <c r="I18" s="1">
        <v>0.55386000000000002</v>
      </c>
      <c r="J18" s="1">
        <v>0.91646000000000005</v>
      </c>
      <c r="K18" s="1">
        <v>0.59453999999999996</v>
      </c>
      <c r="L18" s="1">
        <v>0.65954999999999997</v>
      </c>
      <c r="M18" s="1">
        <v>0.99356</v>
      </c>
    </row>
    <row r="19" spans="1:13" x14ac:dyDescent="0.2">
      <c r="A19" s="49">
        <v>0.16</v>
      </c>
      <c r="B19" s="50">
        <f t="shared" si="0"/>
        <v>0.90690000000000004</v>
      </c>
      <c r="C19" s="1"/>
      <c r="D19" s="1">
        <v>0.94889000000000001</v>
      </c>
      <c r="E19" s="1">
        <v>0.94891000000000003</v>
      </c>
      <c r="F19" s="1">
        <v>0.94889999999999997</v>
      </c>
      <c r="G19" s="1">
        <v>0.94886999999999999</v>
      </c>
      <c r="H19" s="1">
        <v>0.72321000000000002</v>
      </c>
      <c r="I19" s="1">
        <v>0.50263999999999998</v>
      </c>
      <c r="J19" s="1">
        <v>0.90690000000000004</v>
      </c>
      <c r="K19" s="1">
        <v>0.57411000000000001</v>
      </c>
      <c r="L19" s="1">
        <v>0.61287999999999998</v>
      </c>
      <c r="M19" s="1">
        <v>0.99136000000000002</v>
      </c>
    </row>
    <row r="20" spans="1:13" x14ac:dyDescent="0.2">
      <c r="A20" s="49">
        <v>0.19</v>
      </c>
      <c r="B20" s="50">
        <f t="shared" si="0"/>
        <v>0.89270000000000005</v>
      </c>
      <c r="C20" s="1"/>
      <c r="D20" s="1">
        <v>0.93937999999999999</v>
      </c>
      <c r="E20" s="1">
        <v>0.93940999999999997</v>
      </c>
      <c r="F20" s="1">
        <v>0.93940999999999997</v>
      </c>
      <c r="G20" s="1">
        <v>0.93944000000000005</v>
      </c>
      <c r="H20" s="1">
        <v>0.68423</v>
      </c>
      <c r="I20" s="1">
        <v>0.43325000000000002</v>
      </c>
      <c r="J20" s="1">
        <v>0.89270000000000005</v>
      </c>
      <c r="K20" s="1">
        <v>0.54440999999999995</v>
      </c>
      <c r="L20" s="1">
        <v>0.54801</v>
      </c>
      <c r="M20" s="1">
        <v>0.98802999999999996</v>
      </c>
    </row>
    <row r="21" spans="1:13" x14ac:dyDescent="0.2">
      <c r="A21" s="49">
        <v>0.22</v>
      </c>
      <c r="B21" s="50">
        <f t="shared" si="0"/>
        <v>0.87868999999999997</v>
      </c>
      <c r="C21" s="1"/>
      <c r="D21" s="1">
        <v>0.92998999999999998</v>
      </c>
      <c r="E21" s="1">
        <v>0.92996999999999996</v>
      </c>
      <c r="F21" s="1">
        <v>0.92998000000000003</v>
      </c>
      <c r="G21" s="1">
        <v>0.93</v>
      </c>
      <c r="H21" s="1">
        <v>0.64914000000000005</v>
      </c>
      <c r="I21" s="1">
        <v>0.37151000000000001</v>
      </c>
      <c r="J21" s="1">
        <v>0.87868999999999997</v>
      </c>
      <c r="K21" s="1">
        <v>0.51629999999999998</v>
      </c>
      <c r="L21" s="1">
        <v>0.48910999999999999</v>
      </c>
      <c r="M21" s="1">
        <v>0.98472000000000004</v>
      </c>
    </row>
    <row r="22" spans="1:13" x14ac:dyDescent="0.2">
      <c r="A22" s="49">
        <v>0.25</v>
      </c>
      <c r="B22" s="50">
        <f t="shared" si="0"/>
        <v>0.86485000000000001</v>
      </c>
      <c r="C22" s="1"/>
      <c r="D22" s="1">
        <v>0.92059999999999997</v>
      </c>
      <c r="E22" s="1">
        <v>0.92064000000000001</v>
      </c>
      <c r="F22" s="1">
        <v>0.92066000000000003</v>
      </c>
      <c r="G22" s="1">
        <v>0.92061999999999999</v>
      </c>
      <c r="H22" s="1">
        <v>0.61838000000000004</v>
      </c>
      <c r="I22" s="1">
        <v>0.31834000000000001</v>
      </c>
      <c r="J22" s="1">
        <v>0.86485000000000001</v>
      </c>
      <c r="K22" s="1">
        <v>0.48968</v>
      </c>
      <c r="L22" s="1">
        <v>0.43614000000000003</v>
      </c>
      <c r="M22" s="1">
        <v>0.98141999999999996</v>
      </c>
    </row>
    <row r="23" spans="1:13" x14ac:dyDescent="0.2">
      <c r="A23" s="49">
        <v>0.28000000000000003</v>
      </c>
      <c r="B23" s="50">
        <f t="shared" si="0"/>
        <v>0.85123000000000004</v>
      </c>
      <c r="C23" s="1"/>
      <c r="D23" s="1">
        <v>0.91132999999999997</v>
      </c>
      <c r="E23" s="1">
        <v>0.91137000000000001</v>
      </c>
      <c r="F23" s="1">
        <v>0.91139999999999999</v>
      </c>
      <c r="G23" s="1">
        <v>0.91135999999999995</v>
      </c>
      <c r="H23" s="1">
        <v>0.59140000000000004</v>
      </c>
      <c r="I23" s="1">
        <v>0.27259</v>
      </c>
      <c r="J23" s="1">
        <v>0.85123000000000004</v>
      </c>
      <c r="K23" s="1">
        <v>0.46448</v>
      </c>
      <c r="L23" s="1">
        <v>0.38832</v>
      </c>
      <c r="M23" s="1">
        <v>0.97811999999999999</v>
      </c>
    </row>
    <row r="24" spans="1:13" x14ac:dyDescent="0.2">
      <c r="A24" s="49">
        <v>0.31</v>
      </c>
      <c r="B24" s="50">
        <f t="shared" si="0"/>
        <v>0.83777999999999997</v>
      </c>
      <c r="C24" s="1"/>
      <c r="D24" s="1">
        <v>0.90217999999999998</v>
      </c>
      <c r="E24" s="1">
        <v>0.90215999999999996</v>
      </c>
      <c r="F24" s="1">
        <v>0.9022</v>
      </c>
      <c r="G24" s="1">
        <v>0.90217000000000003</v>
      </c>
      <c r="H24" s="1">
        <v>0.56767000000000001</v>
      </c>
      <c r="I24" s="1">
        <v>0.23325000000000001</v>
      </c>
      <c r="J24" s="1">
        <v>0.83777999999999997</v>
      </c>
      <c r="K24" s="1">
        <v>0.44048999999999999</v>
      </c>
      <c r="L24" s="1">
        <v>0.34555999999999998</v>
      </c>
      <c r="M24" s="1">
        <v>0.97484000000000004</v>
      </c>
    </row>
    <row r="25" spans="1:13" x14ac:dyDescent="0.2">
      <c r="A25" s="49">
        <v>0.35</v>
      </c>
      <c r="B25" s="50">
        <f t="shared" si="0"/>
        <v>0.82015000000000005</v>
      </c>
      <c r="C25" s="1"/>
      <c r="D25" s="1">
        <v>0.88997000000000004</v>
      </c>
      <c r="E25" s="1">
        <v>0.89002000000000003</v>
      </c>
      <c r="F25" s="1">
        <v>0.89002000000000003</v>
      </c>
      <c r="G25" s="1">
        <v>0.89</v>
      </c>
      <c r="H25" s="1">
        <v>0.54037000000000002</v>
      </c>
      <c r="I25" s="1">
        <v>0.18926999999999999</v>
      </c>
      <c r="J25" s="1">
        <v>0.82015000000000005</v>
      </c>
      <c r="K25" s="1">
        <v>0.41009000000000001</v>
      </c>
      <c r="L25" s="1">
        <v>0.29582000000000003</v>
      </c>
      <c r="M25" s="1">
        <v>0.97047000000000005</v>
      </c>
    </row>
    <row r="26" spans="1:13" x14ac:dyDescent="0.2">
      <c r="A26" s="49">
        <v>0.39</v>
      </c>
      <c r="B26" s="50">
        <f t="shared" si="0"/>
        <v>0.80283000000000004</v>
      </c>
      <c r="C26" s="1"/>
      <c r="D26" s="1">
        <v>0.87794000000000005</v>
      </c>
      <c r="E26" s="1">
        <v>0.878</v>
      </c>
      <c r="F26" s="1">
        <v>0.878</v>
      </c>
      <c r="G26" s="1">
        <v>0.87795999999999996</v>
      </c>
      <c r="H26" s="1">
        <v>0.51715</v>
      </c>
      <c r="I26" s="1">
        <v>0.15325</v>
      </c>
      <c r="J26" s="1">
        <v>0.80283000000000004</v>
      </c>
      <c r="K26" s="1">
        <v>0.38196999999999998</v>
      </c>
      <c r="L26" s="1">
        <v>0.253</v>
      </c>
      <c r="M26" s="1">
        <v>0.96611999999999998</v>
      </c>
    </row>
    <row r="27" spans="1:13" x14ac:dyDescent="0.2">
      <c r="A27" s="49">
        <v>0.43</v>
      </c>
      <c r="B27" s="50">
        <f t="shared" si="0"/>
        <v>0.78585000000000005</v>
      </c>
      <c r="C27" s="1"/>
      <c r="D27" s="1">
        <v>0.86602999999999997</v>
      </c>
      <c r="E27" s="1">
        <v>0.86609000000000003</v>
      </c>
      <c r="F27" s="1">
        <v>0.86611000000000005</v>
      </c>
      <c r="G27" s="1">
        <v>0.86611000000000005</v>
      </c>
      <c r="H27" s="1">
        <v>0.49740000000000001</v>
      </c>
      <c r="I27" s="1">
        <v>0.12392</v>
      </c>
      <c r="J27" s="1">
        <v>0.78585000000000005</v>
      </c>
      <c r="K27" s="1">
        <v>0.35602</v>
      </c>
      <c r="L27" s="1">
        <v>0.21646000000000001</v>
      </c>
      <c r="M27" s="1">
        <v>0.96177000000000001</v>
      </c>
    </row>
    <row r="28" spans="1:13" x14ac:dyDescent="0.2">
      <c r="A28" s="49">
        <v>0.47</v>
      </c>
      <c r="B28" s="50">
        <f t="shared" si="0"/>
        <v>0.76915999999999995</v>
      </c>
      <c r="C28" s="1"/>
      <c r="D28" s="1">
        <v>0.85428999999999999</v>
      </c>
      <c r="E28" s="1">
        <v>0.85429999999999995</v>
      </c>
      <c r="F28" s="1">
        <v>0.85433000000000003</v>
      </c>
      <c r="G28" s="1">
        <v>0.85431000000000001</v>
      </c>
      <c r="H28" s="1">
        <v>0.48055999999999999</v>
      </c>
      <c r="I28" s="1">
        <v>0.10016</v>
      </c>
      <c r="J28" s="1">
        <v>0.76915999999999995</v>
      </c>
      <c r="K28" s="1">
        <v>0.33206000000000002</v>
      </c>
      <c r="L28" s="1">
        <v>0.18539</v>
      </c>
      <c r="M28" s="1">
        <v>0.95745000000000002</v>
      </c>
    </row>
    <row r="29" spans="1:13" x14ac:dyDescent="0.2">
      <c r="A29" s="49">
        <v>0.51</v>
      </c>
      <c r="B29" s="50">
        <f t="shared" si="0"/>
        <v>0.75280999999999998</v>
      </c>
      <c r="C29" s="1"/>
      <c r="D29" s="1">
        <v>0.84260999999999997</v>
      </c>
      <c r="E29" s="1">
        <v>0.84262999999999999</v>
      </c>
      <c r="F29" s="1">
        <v>0.84267000000000003</v>
      </c>
      <c r="G29" s="1">
        <v>0.84262999999999999</v>
      </c>
      <c r="H29" s="1">
        <v>0.46611999999999998</v>
      </c>
      <c r="I29" s="1">
        <v>8.0919000000000005E-2</v>
      </c>
      <c r="J29" s="1">
        <v>0.75280999999999998</v>
      </c>
      <c r="K29" s="1">
        <v>0.30990000000000001</v>
      </c>
      <c r="L29" s="1">
        <v>0.15894</v>
      </c>
      <c r="M29" s="1">
        <v>0.95311999999999997</v>
      </c>
    </row>
    <row r="30" spans="1:13" x14ac:dyDescent="0.2">
      <c r="A30" s="49">
        <v>0.55000000000000004</v>
      </c>
      <c r="B30" s="50">
        <f t="shared" si="0"/>
        <v>0.73675999999999997</v>
      </c>
      <c r="C30" s="1"/>
      <c r="D30" s="1">
        <v>0.83104999999999996</v>
      </c>
      <c r="E30" s="1">
        <v>0.83113000000000004</v>
      </c>
      <c r="F30" s="1">
        <v>0.83113000000000004</v>
      </c>
      <c r="G30" s="1">
        <v>0.83113999999999999</v>
      </c>
      <c r="H30" s="1">
        <v>0.45362000000000002</v>
      </c>
      <c r="I30" s="1">
        <v>6.5340999999999996E-2</v>
      </c>
      <c r="J30" s="1">
        <v>0.73675999999999997</v>
      </c>
      <c r="K30" s="1">
        <v>0.28939999999999999</v>
      </c>
      <c r="L30" s="1">
        <v>0.13633000000000001</v>
      </c>
      <c r="M30" s="1">
        <v>0.94882999999999995</v>
      </c>
    </row>
    <row r="31" spans="1:13" x14ac:dyDescent="0.2">
      <c r="A31" s="49">
        <v>0.6</v>
      </c>
      <c r="B31" s="50">
        <f t="shared" si="0"/>
        <v>0.71714999999999995</v>
      </c>
      <c r="C31" s="1"/>
      <c r="D31" s="1">
        <v>0.81684999999999997</v>
      </c>
      <c r="E31" s="1">
        <v>0.81688000000000005</v>
      </c>
      <c r="F31" s="1">
        <v>0.81689000000000001</v>
      </c>
      <c r="G31" s="1">
        <v>0.81686000000000003</v>
      </c>
      <c r="H31" s="1">
        <v>0.44018000000000002</v>
      </c>
      <c r="I31" s="1">
        <v>4.9953999999999998E-2</v>
      </c>
      <c r="J31" s="1">
        <v>0.71714999999999995</v>
      </c>
      <c r="K31" s="1">
        <v>0.26589000000000002</v>
      </c>
      <c r="L31" s="1">
        <v>0.11267000000000001</v>
      </c>
      <c r="M31" s="1">
        <v>0.94345999999999997</v>
      </c>
    </row>
    <row r="32" spans="1:13" x14ac:dyDescent="0.2">
      <c r="A32" s="49">
        <v>0.65</v>
      </c>
      <c r="B32" s="50">
        <f t="shared" si="0"/>
        <v>0.69794999999999996</v>
      </c>
      <c r="C32" s="1"/>
      <c r="D32" s="1">
        <v>0.80276999999999998</v>
      </c>
      <c r="E32" s="1">
        <v>0.80279999999999996</v>
      </c>
      <c r="F32" s="1">
        <v>0.80281999999999998</v>
      </c>
      <c r="G32" s="1">
        <v>0.80281999999999998</v>
      </c>
      <c r="H32" s="1">
        <v>0.42871999999999999</v>
      </c>
      <c r="I32" s="1">
        <v>3.8178999999999998E-2</v>
      </c>
      <c r="J32" s="1">
        <v>0.69794999999999996</v>
      </c>
      <c r="K32" s="1">
        <v>0.24443999999999999</v>
      </c>
      <c r="L32" s="1">
        <v>9.3279000000000001E-2</v>
      </c>
      <c r="M32" s="1">
        <v>0.93815000000000004</v>
      </c>
    </row>
    <row r="33" spans="1:13" x14ac:dyDescent="0.2">
      <c r="A33" s="49">
        <v>0.7</v>
      </c>
      <c r="B33" s="50">
        <f t="shared" si="0"/>
        <v>0.67901999999999996</v>
      </c>
      <c r="C33" s="1"/>
      <c r="D33" s="1">
        <v>0.78891999999999995</v>
      </c>
      <c r="E33" s="1">
        <v>0.78895999999999999</v>
      </c>
      <c r="F33" s="1">
        <v>0.78893999999999997</v>
      </c>
      <c r="G33" s="1">
        <v>0.78895999999999999</v>
      </c>
      <c r="H33" s="1">
        <v>0.41879</v>
      </c>
      <c r="I33" s="1">
        <v>2.9177000000000002E-2</v>
      </c>
      <c r="J33" s="1">
        <v>0.67901999999999996</v>
      </c>
      <c r="K33" s="1">
        <v>0.22481000000000001</v>
      </c>
      <c r="L33" s="1">
        <v>7.7360999999999999E-2</v>
      </c>
      <c r="M33" s="1">
        <v>0.93284</v>
      </c>
    </row>
    <row r="34" spans="1:13" x14ac:dyDescent="0.2">
      <c r="A34" s="49">
        <v>0.75</v>
      </c>
      <c r="B34" s="50">
        <f t="shared" si="0"/>
        <v>0.66059999999999997</v>
      </c>
      <c r="C34" s="1"/>
      <c r="D34" s="1">
        <v>0.77524999999999999</v>
      </c>
      <c r="E34" s="1">
        <v>0.77524000000000004</v>
      </c>
      <c r="F34" s="1">
        <v>0.77527999999999997</v>
      </c>
      <c r="G34" s="1">
        <v>0.77522999999999997</v>
      </c>
      <c r="H34" s="1">
        <v>0.41006999999999999</v>
      </c>
      <c r="I34" s="1">
        <v>2.2294000000000001E-2</v>
      </c>
      <c r="J34" s="1">
        <v>0.66059999999999997</v>
      </c>
      <c r="K34" s="1">
        <v>0.20696000000000001</v>
      </c>
      <c r="L34" s="1">
        <v>6.4267000000000005E-2</v>
      </c>
      <c r="M34" s="1">
        <v>0.92754999999999999</v>
      </c>
    </row>
    <row r="35" spans="1:13" x14ac:dyDescent="0.2">
      <c r="A35" s="49">
        <v>0.8</v>
      </c>
      <c r="B35" s="50">
        <f t="shared" si="0"/>
        <v>0.64268999999999998</v>
      </c>
      <c r="C35" s="1"/>
      <c r="D35" s="1">
        <v>0.76175000000000004</v>
      </c>
      <c r="E35" s="1">
        <v>0.76175000000000004</v>
      </c>
      <c r="F35" s="1">
        <v>0.76175000000000004</v>
      </c>
      <c r="G35" s="1">
        <v>0.76173999999999997</v>
      </c>
      <c r="H35" s="1">
        <v>0.40227000000000002</v>
      </c>
      <c r="I35" s="1">
        <v>1.7031999999999999E-2</v>
      </c>
      <c r="J35" s="1">
        <v>0.64268999999999998</v>
      </c>
      <c r="K35" s="1">
        <v>0.19070999999999999</v>
      </c>
      <c r="L35" s="1">
        <v>5.3488000000000001E-2</v>
      </c>
      <c r="M35" s="1">
        <v>0.92227000000000003</v>
      </c>
    </row>
    <row r="36" spans="1:13" x14ac:dyDescent="0.2">
      <c r="A36" s="49">
        <v>0.85</v>
      </c>
      <c r="B36" s="50">
        <f t="shared" si="0"/>
        <v>0.62524999999999997</v>
      </c>
      <c r="C36" s="1"/>
      <c r="D36" s="1">
        <v>0.74843000000000004</v>
      </c>
      <c r="E36" s="1">
        <v>0.74843000000000004</v>
      </c>
      <c r="F36" s="1">
        <v>0.74844999999999995</v>
      </c>
      <c r="G36" s="1">
        <v>0.74843000000000004</v>
      </c>
      <c r="H36" s="1">
        <v>0.39524999999999999</v>
      </c>
      <c r="I36" s="1">
        <v>1.3010000000000001E-2</v>
      </c>
      <c r="J36" s="1">
        <v>0.62524999999999997</v>
      </c>
      <c r="K36" s="1">
        <v>0.17588000000000001</v>
      </c>
      <c r="L36" s="1">
        <v>4.4595000000000003E-2</v>
      </c>
      <c r="M36" s="1">
        <v>0.91703999999999997</v>
      </c>
    </row>
    <row r="37" spans="1:13" x14ac:dyDescent="0.2">
      <c r="A37" s="49">
        <v>0.9</v>
      </c>
      <c r="B37" s="50">
        <f t="shared" si="0"/>
        <v>0.60828000000000004</v>
      </c>
      <c r="C37" s="1"/>
      <c r="D37" s="1">
        <v>0.73529</v>
      </c>
      <c r="E37" s="1">
        <v>0.73534999999999995</v>
      </c>
      <c r="F37" s="1">
        <v>0.73531999999999997</v>
      </c>
      <c r="G37" s="1">
        <v>0.73536000000000001</v>
      </c>
      <c r="H37" s="1">
        <v>0.38880999999999999</v>
      </c>
      <c r="I37" s="1">
        <v>9.9360000000000004E-3</v>
      </c>
      <c r="J37" s="1">
        <v>0.60828000000000004</v>
      </c>
      <c r="K37" s="1">
        <v>0.16233</v>
      </c>
      <c r="L37" s="1">
        <v>3.7238E-2</v>
      </c>
      <c r="M37" s="1">
        <v>0.91181000000000001</v>
      </c>
    </row>
    <row r="38" spans="1:13" x14ac:dyDescent="0.2">
      <c r="A38" s="49">
        <v>0.95</v>
      </c>
      <c r="B38" s="50">
        <f t="shared" si="0"/>
        <v>0.59174000000000004</v>
      </c>
      <c r="C38" s="1"/>
      <c r="D38" s="1">
        <v>0.72238000000000002</v>
      </c>
      <c r="E38" s="1">
        <v>0.72238999999999998</v>
      </c>
      <c r="F38" s="1">
        <v>0.72236999999999996</v>
      </c>
      <c r="G38" s="1">
        <v>0.72241</v>
      </c>
      <c r="H38" s="1">
        <v>0.38284000000000001</v>
      </c>
      <c r="I38" s="1">
        <v>7.5877000000000002E-3</v>
      </c>
      <c r="J38" s="1">
        <v>0.59174000000000004</v>
      </c>
      <c r="K38" s="1">
        <v>0.14990999999999999</v>
      </c>
      <c r="L38" s="1">
        <v>3.1147000000000001E-2</v>
      </c>
      <c r="M38" s="1">
        <v>0.90661000000000003</v>
      </c>
    </row>
    <row r="39" spans="1:13" x14ac:dyDescent="0.2">
      <c r="A39" s="49">
        <v>1</v>
      </c>
      <c r="B39" s="50">
        <f t="shared" si="0"/>
        <v>0.57565999999999995</v>
      </c>
      <c r="C39" s="1"/>
      <c r="D39" s="1">
        <v>0.70952000000000004</v>
      </c>
      <c r="E39" s="1">
        <v>0.70953999999999995</v>
      </c>
      <c r="F39" s="1">
        <v>0.70960000000000001</v>
      </c>
      <c r="G39" s="1">
        <v>0.70957999999999999</v>
      </c>
      <c r="H39" s="1">
        <v>0.37724999999999997</v>
      </c>
      <c r="I39" s="1">
        <v>5.7933000000000004E-3</v>
      </c>
      <c r="J39" s="1">
        <v>0.57565999999999995</v>
      </c>
      <c r="K39" s="1">
        <v>0.13855999999999999</v>
      </c>
      <c r="L39" s="1">
        <v>2.6096999999999999E-2</v>
      </c>
      <c r="M39" s="1">
        <v>0.90142999999999995</v>
      </c>
    </row>
    <row r="40" spans="1:13" x14ac:dyDescent="0.2">
      <c r="A40" s="49">
        <v>1.1000000000000001</v>
      </c>
      <c r="B40" s="50">
        <f t="shared" si="0"/>
        <v>0.54479999999999995</v>
      </c>
      <c r="C40" s="1"/>
      <c r="D40" s="1">
        <v>0.68428999999999995</v>
      </c>
      <c r="E40" s="1">
        <v>0.68432000000000004</v>
      </c>
      <c r="F40" s="1">
        <v>0.68428</v>
      </c>
      <c r="G40" s="1">
        <v>0.68428999999999995</v>
      </c>
      <c r="H40" s="1">
        <v>0.36691000000000001</v>
      </c>
      <c r="I40" s="1">
        <v>3.3755999999999999E-3</v>
      </c>
      <c r="J40" s="1">
        <v>0.54479999999999995</v>
      </c>
      <c r="K40" s="1">
        <v>0.11858</v>
      </c>
      <c r="L40" s="1">
        <v>1.8412000000000001E-2</v>
      </c>
      <c r="M40" s="1">
        <v>0.89114000000000004</v>
      </c>
    </row>
    <row r="41" spans="1:13" x14ac:dyDescent="0.2">
      <c r="A41" s="49">
        <v>1.3</v>
      </c>
      <c r="B41" s="50">
        <f t="shared" si="0"/>
        <v>0.48777999999999999</v>
      </c>
      <c r="C41" s="1"/>
      <c r="D41" s="1">
        <v>0.63610999999999995</v>
      </c>
      <c r="E41" s="1">
        <v>0.63610999999999995</v>
      </c>
      <c r="F41" s="1">
        <v>0.63612000000000002</v>
      </c>
      <c r="G41" s="1">
        <v>0.63612999999999997</v>
      </c>
      <c r="H41" s="1">
        <v>0.34843000000000002</v>
      </c>
      <c r="I41" s="1">
        <v>1.1444000000000001E-3</v>
      </c>
      <c r="J41" s="1">
        <v>0.48777999999999999</v>
      </c>
      <c r="K41" s="1">
        <v>8.7320999999999996E-2</v>
      </c>
      <c r="L41" s="1">
        <v>9.3267999999999997E-3</v>
      </c>
      <c r="M41" s="1">
        <v>0.87082000000000004</v>
      </c>
    </row>
    <row r="42" spans="1:13" x14ac:dyDescent="0.2">
      <c r="A42" s="49">
        <v>1.5</v>
      </c>
      <c r="B42" s="50">
        <f t="shared" si="0"/>
        <v>0.43619999999999998</v>
      </c>
      <c r="C42" s="1"/>
      <c r="D42" s="1">
        <v>0.59087000000000001</v>
      </c>
      <c r="E42" s="1">
        <v>0.59089000000000003</v>
      </c>
      <c r="F42" s="1">
        <v>0.59087999999999996</v>
      </c>
      <c r="G42" s="1">
        <v>0.59087999999999996</v>
      </c>
      <c r="H42" s="1">
        <v>0.33161000000000002</v>
      </c>
      <c r="I42" s="1">
        <v>3.8847000000000003E-4</v>
      </c>
      <c r="J42" s="1">
        <v>0.43619999999999998</v>
      </c>
      <c r="K42" s="1">
        <v>6.4560000000000006E-2</v>
      </c>
      <c r="L42" s="1">
        <v>4.8339999999999998E-3</v>
      </c>
      <c r="M42" s="1">
        <v>0.85084000000000004</v>
      </c>
    </row>
    <row r="43" spans="1:13" x14ac:dyDescent="0.2">
      <c r="A43" s="49">
        <v>1.7</v>
      </c>
      <c r="B43" s="50">
        <f t="shared" si="0"/>
        <v>0.39022000000000001</v>
      </c>
      <c r="C43" s="1"/>
      <c r="D43" s="1">
        <v>0.54847999999999997</v>
      </c>
      <c r="E43" s="1">
        <v>0.54849999999999999</v>
      </c>
      <c r="F43" s="1">
        <v>0.54849000000000003</v>
      </c>
      <c r="G43" s="1">
        <v>0.54849000000000003</v>
      </c>
      <c r="H43" s="1">
        <v>0.31579000000000002</v>
      </c>
      <c r="I43" s="1">
        <v>1.3201E-4</v>
      </c>
      <c r="J43" s="1">
        <v>0.39022000000000001</v>
      </c>
      <c r="K43" s="1">
        <v>4.7927999999999998E-2</v>
      </c>
      <c r="L43" s="1">
        <v>2.5549000000000001E-3</v>
      </c>
      <c r="M43" s="1">
        <v>0.83118999999999998</v>
      </c>
    </row>
    <row r="44" spans="1:13" x14ac:dyDescent="0.2">
      <c r="A44" s="49">
        <v>2</v>
      </c>
      <c r="B44" s="50">
        <f t="shared" si="0"/>
        <v>0.33043</v>
      </c>
      <c r="C44" s="1"/>
      <c r="D44" s="1">
        <v>0.48979</v>
      </c>
      <c r="E44" s="1">
        <v>0.48981000000000002</v>
      </c>
      <c r="F44" s="1">
        <v>0.48981000000000002</v>
      </c>
      <c r="G44" s="1">
        <v>0.48981000000000002</v>
      </c>
      <c r="H44" s="1">
        <v>0.29359000000000002</v>
      </c>
      <c r="I44" s="1">
        <v>2.6424999999999999E-5</v>
      </c>
      <c r="J44" s="1">
        <v>0.33043</v>
      </c>
      <c r="K44" s="1">
        <v>3.0772000000000001E-2</v>
      </c>
      <c r="L44" s="1">
        <v>1.0231000000000001E-3</v>
      </c>
      <c r="M44" s="1">
        <v>0.80237000000000003</v>
      </c>
    </row>
    <row r="45" spans="1:13" x14ac:dyDescent="0.2">
      <c r="A45" s="49">
        <v>2.2999999999999998</v>
      </c>
      <c r="B45" s="50">
        <f t="shared" si="0"/>
        <v>0.28011999999999998</v>
      </c>
      <c r="C45" s="1"/>
      <c r="D45" s="1">
        <v>0.43614999999999998</v>
      </c>
      <c r="E45" s="1">
        <v>0.43617</v>
      </c>
      <c r="F45" s="1">
        <v>0.43617</v>
      </c>
      <c r="G45" s="1">
        <v>0.43615999999999999</v>
      </c>
      <c r="H45" s="1">
        <v>0.27289000000000002</v>
      </c>
      <c r="I45" s="1">
        <v>5.5320999999999999E-6</v>
      </c>
      <c r="J45" s="1">
        <v>0.28011999999999998</v>
      </c>
      <c r="K45" s="1">
        <v>1.9784E-2</v>
      </c>
      <c r="L45" s="1">
        <v>4.2567000000000001E-4</v>
      </c>
      <c r="M45" s="1">
        <v>0.77432000000000001</v>
      </c>
    </row>
    <row r="46" spans="1:13" x14ac:dyDescent="0.2">
      <c r="A46" s="49">
        <v>2.6</v>
      </c>
      <c r="B46" s="50">
        <f t="shared" si="0"/>
        <v>0.23769999999999999</v>
      </c>
      <c r="C46" s="1"/>
      <c r="D46" s="1">
        <v>0.38797999999999999</v>
      </c>
      <c r="E46" s="1">
        <v>0.38799</v>
      </c>
      <c r="F46" s="1">
        <v>0.38799</v>
      </c>
      <c r="G46" s="1">
        <v>0.38799</v>
      </c>
      <c r="H46" s="1">
        <v>0.2535</v>
      </c>
      <c r="I46" s="1">
        <v>1.3467E-6</v>
      </c>
      <c r="J46" s="1">
        <v>0.23769999999999999</v>
      </c>
      <c r="K46" s="1">
        <v>1.2721E-2</v>
      </c>
      <c r="L46" s="1">
        <v>1.8332999999999999E-4</v>
      </c>
      <c r="M46" s="1">
        <v>0.74699000000000004</v>
      </c>
    </row>
    <row r="47" spans="1:13" x14ac:dyDescent="0.2">
      <c r="A47" s="49">
        <v>3</v>
      </c>
      <c r="B47" s="50">
        <f t="shared" si="0"/>
        <v>0.19119</v>
      </c>
      <c r="C47" s="1"/>
      <c r="D47" s="1">
        <v>0.33139000000000002</v>
      </c>
      <c r="E47" s="1">
        <v>0.33139999999999997</v>
      </c>
      <c r="F47" s="1">
        <v>0.33139999999999997</v>
      </c>
      <c r="G47" s="1">
        <v>0.33139999999999997</v>
      </c>
      <c r="H47" s="1">
        <v>0.22933000000000001</v>
      </c>
      <c r="I47" s="1">
        <v>3.6225E-7</v>
      </c>
      <c r="J47" s="1">
        <v>0.19119</v>
      </c>
      <c r="K47" s="1">
        <v>7.0445000000000004E-3</v>
      </c>
      <c r="L47" s="1">
        <v>6.3330999999999994E-5</v>
      </c>
      <c r="M47" s="1">
        <v>0.71150999999999998</v>
      </c>
    </row>
    <row r="48" spans="1:13" x14ac:dyDescent="0.2">
      <c r="A48" s="49">
        <v>3.4</v>
      </c>
      <c r="B48" s="50">
        <f t="shared" si="0"/>
        <v>0.15434999999999999</v>
      </c>
      <c r="C48" s="1"/>
      <c r="D48" s="1">
        <v>0.28251999999999999</v>
      </c>
      <c r="E48" s="1">
        <v>0.28253</v>
      </c>
      <c r="F48" s="1">
        <v>0.28253</v>
      </c>
      <c r="G48" s="1">
        <v>0.28253</v>
      </c>
      <c r="H48" s="1">
        <v>0.20705000000000001</v>
      </c>
      <c r="I48" s="1">
        <v>1.9005000000000001E-7</v>
      </c>
      <c r="J48" s="1">
        <v>0.15434999999999999</v>
      </c>
      <c r="K48" s="1">
        <v>3.8945999999999998E-3</v>
      </c>
      <c r="L48" s="1">
        <v>2.2821999999999999E-5</v>
      </c>
      <c r="M48" s="1">
        <v>0.6774</v>
      </c>
    </row>
    <row r="49" spans="1:13" x14ac:dyDescent="0.2">
      <c r="A49" s="49">
        <v>3.8</v>
      </c>
      <c r="B49" s="50">
        <f t="shared" si="0"/>
        <v>0.12511</v>
      </c>
      <c r="C49" s="1"/>
      <c r="D49" s="1">
        <v>0.24041000000000001</v>
      </c>
      <c r="E49" s="1">
        <v>0.24041999999999999</v>
      </c>
      <c r="F49" s="1">
        <v>0.24043</v>
      </c>
      <c r="G49" s="1">
        <v>0.24041999999999999</v>
      </c>
      <c r="H49" s="1">
        <v>0.18676999999999999</v>
      </c>
      <c r="I49" s="1">
        <v>1.2751000000000001E-7</v>
      </c>
      <c r="J49" s="1">
        <v>0.12511</v>
      </c>
      <c r="K49" s="1">
        <v>2.1484999999999998E-3</v>
      </c>
      <c r="L49" s="1">
        <v>8.5559000000000005E-6</v>
      </c>
      <c r="M49" s="1">
        <v>0.64461999999999997</v>
      </c>
    </row>
    <row r="50" spans="1:13" x14ac:dyDescent="0.2">
      <c r="A50" s="49">
        <v>4.2</v>
      </c>
      <c r="B50" s="50">
        <f t="shared" si="0"/>
        <v>0.10179000000000001</v>
      </c>
      <c r="C50" s="1"/>
      <c r="D50" s="1">
        <v>0.20402000000000001</v>
      </c>
      <c r="E50" s="1">
        <v>0.20402000000000001</v>
      </c>
      <c r="F50" s="1">
        <v>0.20402999999999999</v>
      </c>
      <c r="G50" s="1">
        <v>0.20402000000000001</v>
      </c>
      <c r="H50" s="1">
        <v>0.16833000000000001</v>
      </c>
      <c r="I50" s="1">
        <v>8.9691999999999993E-8</v>
      </c>
      <c r="J50" s="1">
        <v>0.10179000000000001</v>
      </c>
      <c r="K50" s="1">
        <v>1.1823999999999999E-3</v>
      </c>
      <c r="L50" s="1">
        <v>3.2791999999999999E-6</v>
      </c>
      <c r="M50" s="1">
        <v>0.61312999999999995</v>
      </c>
    </row>
    <row r="51" spans="1:13" x14ac:dyDescent="0.2">
      <c r="A51" s="49">
        <v>4.5999999999999996</v>
      </c>
      <c r="B51" s="50">
        <f t="shared" si="0"/>
        <v>8.3209000000000005E-2</v>
      </c>
      <c r="C51" s="1"/>
      <c r="D51" s="1">
        <v>0.17282</v>
      </c>
      <c r="E51" s="1">
        <v>0.17283000000000001</v>
      </c>
      <c r="F51" s="1">
        <v>0.17283000000000001</v>
      </c>
      <c r="G51" s="1">
        <v>0.17283000000000001</v>
      </c>
      <c r="H51" s="1">
        <v>0.15157999999999999</v>
      </c>
      <c r="I51" s="1">
        <v>6.3449000000000001E-8</v>
      </c>
      <c r="J51" s="1">
        <v>8.3209000000000005E-2</v>
      </c>
      <c r="K51" s="1">
        <v>6.4904999999999997E-4</v>
      </c>
      <c r="L51" s="1">
        <v>1.2760999999999999E-6</v>
      </c>
      <c r="M51" s="1">
        <v>0.58292999999999995</v>
      </c>
    </row>
    <row r="52" spans="1:13" x14ac:dyDescent="0.2">
      <c r="A52" s="49">
        <v>5</v>
      </c>
      <c r="B52" s="50">
        <f t="shared" si="0"/>
        <v>6.8345000000000003E-2</v>
      </c>
      <c r="C52" s="1"/>
      <c r="D52" s="1">
        <v>0.14621999999999999</v>
      </c>
      <c r="E52" s="1">
        <v>0.14623</v>
      </c>
      <c r="F52" s="1">
        <v>0.14623</v>
      </c>
      <c r="G52" s="1">
        <v>0.14621999999999999</v>
      </c>
      <c r="H52" s="1">
        <v>0.13636000000000001</v>
      </c>
      <c r="I52" s="1">
        <v>4.4868000000000002E-8</v>
      </c>
      <c r="J52" s="1">
        <v>6.8345000000000003E-2</v>
      </c>
      <c r="K52" s="1">
        <v>3.5555999999999999E-4</v>
      </c>
      <c r="L52" s="1">
        <v>5.0108000000000004E-7</v>
      </c>
      <c r="M52" s="1">
        <v>0.55395000000000005</v>
      </c>
    </row>
    <row r="53" spans="1:13" x14ac:dyDescent="0.2">
      <c r="A53" s="49">
        <v>5.5</v>
      </c>
      <c r="B53" s="50">
        <f t="shared" si="0"/>
        <v>5.3773000000000001E-2</v>
      </c>
      <c r="C53" s="1"/>
      <c r="D53" s="1">
        <v>0.11845</v>
      </c>
      <c r="E53" s="1">
        <v>0.11845</v>
      </c>
      <c r="F53" s="1">
        <v>0.11845</v>
      </c>
      <c r="G53" s="1">
        <v>0.11845</v>
      </c>
      <c r="H53" s="1">
        <v>0.11932</v>
      </c>
      <c r="I53" s="1">
        <v>2.9029999999999999E-8</v>
      </c>
      <c r="J53" s="1">
        <v>5.3773000000000001E-2</v>
      </c>
      <c r="K53" s="1">
        <v>1.6716999999999999E-4</v>
      </c>
      <c r="L53" s="1">
        <v>1.5619E-7</v>
      </c>
      <c r="M53" s="1">
        <v>0.51919000000000004</v>
      </c>
    </row>
    <row r="54" spans="1:13" x14ac:dyDescent="0.2">
      <c r="A54" s="49">
        <v>6</v>
      </c>
      <c r="B54" s="50">
        <f t="shared" si="0"/>
        <v>4.2625000000000003E-2</v>
      </c>
      <c r="C54" s="1"/>
      <c r="D54" s="1">
        <v>9.5751000000000003E-2</v>
      </c>
      <c r="E54" s="1">
        <v>9.5753000000000005E-2</v>
      </c>
      <c r="F54" s="1">
        <v>9.5752000000000004E-2</v>
      </c>
      <c r="G54" s="1">
        <v>9.5753000000000005E-2</v>
      </c>
      <c r="H54" s="1">
        <v>0.10413</v>
      </c>
      <c r="I54" s="1">
        <v>1.8739E-8</v>
      </c>
      <c r="J54" s="1">
        <v>4.2625000000000003E-2</v>
      </c>
      <c r="K54" s="1">
        <v>7.8465000000000002E-5</v>
      </c>
      <c r="L54" s="1">
        <v>4.9139000000000001E-8</v>
      </c>
      <c r="M54" s="1">
        <v>0.48592999999999997</v>
      </c>
    </row>
    <row r="55" spans="1:13" x14ac:dyDescent="0.2">
      <c r="A55" s="49">
        <v>6.5</v>
      </c>
      <c r="B55" s="50">
        <f t="shared" si="0"/>
        <v>3.4035000000000003E-2</v>
      </c>
      <c r="C55" s="1"/>
      <c r="D55" s="1">
        <v>7.7219999999999997E-2</v>
      </c>
      <c r="E55" s="1">
        <v>7.7224000000000001E-2</v>
      </c>
      <c r="F55" s="1">
        <v>7.7224000000000001E-2</v>
      </c>
      <c r="G55" s="1">
        <v>7.7219999999999997E-2</v>
      </c>
      <c r="H55" s="1">
        <v>9.0745000000000006E-2</v>
      </c>
      <c r="I55" s="1">
        <v>1.2070999999999999E-8</v>
      </c>
      <c r="J55" s="1">
        <v>3.4035000000000003E-2</v>
      </c>
      <c r="K55" s="1">
        <v>3.676E-5</v>
      </c>
      <c r="L55" s="1">
        <v>1.5615999999999999E-8</v>
      </c>
      <c r="M55" s="1">
        <v>0.45461000000000001</v>
      </c>
    </row>
    <row r="56" spans="1:13" x14ac:dyDescent="0.2">
      <c r="A56" s="49">
        <v>7</v>
      </c>
      <c r="B56" s="50">
        <f t="shared" si="0"/>
        <v>2.7363999999999999E-2</v>
      </c>
      <c r="C56" s="1"/>
      <c r="D56" s="1">
        <v>6.2191000000000003E-2</v>
      </c>
      <c r="E56" s="1">
        <v>6.2191000000000003E-2</v>
      </c>
      <c r="F56" s="1">
        <v>6.2193999999999999E-2</v>
      </c>
      <c r="G56" s="1">
        <v>6.2191000000000003E-2</v>
      </c>
      <c r="H56" s="1">
        <v>7.8999E-2</v>
      </c>
      <c r="I56" s="1">
        <v>7.7621000000000007E-9</v>
      </c>
      <c r="J56" s="1">
        <v>2.7363999999999999E-2</v>
      </c>
      <c r="K56" s="1">
        <v>1.7175000000000001E-5</v>
      </c>
      <c r="L56" s="1">
        <v>4.2642000000000002E-9</v>
      </c>
      <c r="M56" s="1">
        <v>0.42513000000000001</v>
      </c>
    </row>
    <row r="57" spans="1:13" x14ac:dyDescent="0.2">
      <c r="A57" s="49">
        <v>7.5</v>
      </c>
      <c r="B57" s="50">
        <f t="shared" si="0"/>
        <v>2.2141999999999998E-2</v>
      </c>
      <c r="C57" s="1"/>
      <c r="D57" s="1">
        <v>5.0019000000000001E-2</v>
      </c>
      <c r="E57" s="1">
        <v>5.0021000000000003E-2</v>
      </c>
      <c r="F57" s="1">
        <v>5.0021000000000003E-2</v>
      </c>
      <c r="G57" s="1">
        <v>5.0021000000000003E-2</v>
      </c>
      <c r="H57" s="1">
        <v>6.8704000000000001E-2</v>
      </c>
      <c r="I57" s="1">
        <v>4.9827999999999998E-9</v>
      </c>
      <c r="J57" s="1">
        <v>2.2141999999999998E-2</v>
      </c>
      <c r="K57" s="1">
        <v>8.0175999999999993E-6</v>
      </c>
      <c r="L57" s="1">
        <v>3.1925999999999999E-10</v>
      </c>
      <c r="M57" s="1">
        <v>0.39735999999999999</v>
      </c>
    </row>
    <row r="58" spans="1:13" x14ac:dyDescent="0.2">
      <c r="A58" s="49">
        <v>8</v>
      </c>
      <c r="B58" s="50">
        <f t="shared" si="0"/>
        <v>1.8016000000000001E-2</v>
      </c>
      <c r="C58" s="1"/>
      <c r="D58" s="1">
        <v>4.0167000000000001E-2</v>
      </c>
      <c r="E58" s="1">
        <v>4.0168000000000002E-2</v>
      </c>
      <c r="F58" s="1">
        <v>4.0169000000000003E-2</v>
      </c>
      <c r="G58" s="1">
        <v>4.0169000000000003E-2</v>
      </c>
      <c r="H58" s="1">
        <v>5.9687999999999998E-2</v>
      </c>
      <c r="I58" s="1">
        <v>3.1941E-9</v>
      </c>
      <c r="J58" s="1">
        <v>1.8016000000000001E-2</v>
      </c>
      <c r="K58" s="1">
        <v>3.7394999999999999E-6</v>
      </c>
      <c r="L58" s="1">
        <v>1.9115E-11</v>
      </c>
      <c r="M58" s="1">
        <v>0.37124000000000001</v>
      </c>
    </row>
    <row r="59" spans="1:13" x14ac:dyDescent="0.2">
      <c r="A59" s="49">
        <v>8.5</v>
      </c>
      <c r="B59" s="50">
        <f t="shared" si="0"/>
        <v>1.4735E-2</v>
      </c>
      <c r="C59" s="1"/>
      <c r="D59" s="1">
        <v>3.2203000000000002E-2</v>
      </c>
      <c r="E59" s="1">
        <v>3.2204000000000003E-2</v>
      </c>
      <c r="F59" s="1">
        <v>3.2204000000000003E-2</v>
      </c>
      <c r="G59" s="1">
        <v>3.2204000000000003E-2</v>
      </c>
      <c r="H59" s="1">
        <v>5.1792999999999999E-2</v>
      </c>
      <c r="I59" s="1">
        <v>2.0446000000000002E-9</v>
      </c>
      <c r="J59" s="1">
        <v>1.4735E-2</v>
      </c>
      <c r="K59" s="1">
        <v>1.7427000000000001E-6</v>
      </c>
      <c r="L59" s="1">
        <v>1.1603E-12</v>
      </c>
      <c r="M59" s="1">
        <v>0.34667999999999999</v>
      </c>
    </row>
    <row r="60" spans="1:13" x14ac:dyDescent="0.2">
      <c r="A60" s="49">
        <v>9</v>
      </c>
      <c r="B60" s="50">
        <f t="shared" si="0"/>
        <v>1.2107E-2</v>
      </c>
      <c r="C60" s="1"/>
      <c r="D60" s="1">
        <v>2.5791999999999999E-2</v>
      </c>
      <c r="E60" s="1">
        <v>2.5793E-2</v>
      </c>
      <c r="F60" s="1">
        <v>2.5793E-2</v>
      </c>
      <c r="G60" s="1">
        <v>2.5793E-2</v>
      </c>
      <c r="H60" s="1">
        <v>4.4873999999999997E-2</v>
      </c>
      <c r="I60" s="1">
        <v>1.3064E-9</v>
      </c>
      <c r="J60" s="1">
        <v>1.2107E-2</v>
      </c>
      <c r="K60" s="1">
        <v>8.1147E-7</v>
      </c>
      <c r="L60" s="1">
        <v>7.2350999999999999E-14</v>
      </c>
      <c r="M60" s="1">
        <v>0.32358999999999999</v>
      </c>
    </row>
    <row r="61" spans="1:13" x14ac:dyDescent="0.2">
      <c r="A61" s="49">
        <v>9.5</v>
      </c>
      <c r="B61" s="50">
        <f t="shared" si="0"/>
        <v>9.9869999999999994E-3</v>
      </c>
      <c r="C61" s="1"/>
      <c r="D61" s="1">
        <v>2.0636000000000002E-2</v>
      </c>
      <c r="E61" s="1">
        <v>2.0636999999999999E-2</v>
      </c>
      <c r="F61" s="1">
        <v>2.0636999999999999E-2</v>
      </c>
      <c r="G61" s="1">
        <v>2.0636999999999999E-2</v>
      </c>
      <c r="H61" s="1">
        <v>3.8843000000000003E-2</v>
      </c>
      <c r="I61" s="1">
        <v>8.3411000000000003E-10</v>
      </c>
      <c r="J61" s="1">
        <v>9.9869999999999994E-3</v>
      </c>
      <c r="K61" s="1">
        <v>3.7752000000000001E-7</v>
      </c>
      <c r="L61" s="1">
        <v>4.7845000000000003E-15</v>
      </c>
      <c r="M61" s="1">
        <v>0.3019</v>
      </c>
    </row>
    <row r="62" spans="1:13" x14ac:dyDescent="0.2">
      <c r="A62" s="49">
        <v>10</v>
      </c>
      <c r="B62" s="50">
        <f t="shared" si="0"/>
        <v>8.2652999999999997E-3</v>
      </c>
      <c r="C62" s="1"/>
      <c r="D62" s="1">
        <v>1.6493000000000001E-2</v>
      </c>
      <c r="E62" s="1">
        <v>1.6494000000000002E-2</v>
      </c>
      <c r="F62" s="1">
        <v>1.6494000000000002E-2</v>
      </c>
      <c r="G62" s="1">
        <v>1.6494000000000002E-2</v>
      </c>
      <c r="H62" s="1">
        <v>3.3599999999999998E-2</v>
      </c>
      <c r="I62" s="1">
        <v>5.3214999999999997E-10</v>
      </c>
      <c r="J62" s="1">
        <v>8.2652999999999997E-3</v>
      </c>
      <c r="K62" s="1">
        <v>1.7534999999999999E-7</v>
      </c>
      <c r="L62" s="1">
        <v>3.5802E-16</v>
      </c>
      <c r="M62" s="1">
        <v>0.28153</v>
      </c>
    </row>
    <row r="63" spans="1:13" x14ac:dyDescent="0.2">
      <c r="A63" s="49">
        <v>10.5</v>
      </c>
      <c r="B63" s="50">
        <f t="shared" si="0"/>
        <v>6.8586999999999997E-3</v>
      </c>
      <c r="C63" s="1"/>
      <c r="D63" s="1">
        <v>1.3167E-2</v>
      </c>
      <c r="E63" s="1">
        <v>1.3167E-2</v>
      </c>
      <c r="F63" s="1">
        <v>1.3167999999999999E-2</v>
      </c>
      <c r="G63" s="1">
        <v>1.3167E-2</v>
      </c>
      <c r="H63" s="1">
        <v>2.9041000000000001E-2</v>
      </c>
      <c r="I63" s="1">
        <v>3.3924999999999999E-10</v>
      </c>
      <c r="J63" s="1">
        <v>6.8586999999999997E-3</v>
      </c>
      <c r="K63" s="1">
        <v>8.1381999999999994E-8</v>
      </c>
      <c r="L63" s="1">
        <v>3.3069000000000002E-17</v>
      </c>
      <c r="M63" s="1">
        <v>0.26243</v>
      </c>
    </row>
    <row r="64" spans="1:13" x14ac:dyDescent="0.2">
      <c r="A64" s="49">
        <v>11</v>
      </c>
      <c r="B64" s="50">
        <f t="shared" si="0"/>
        <v>5.7048999999999997E-3</v>
      </c>
      <c r="C64" s="1"/>
      <c r="D64" s="1">
        <v>1.0503E-2</v>
      </c>
      <c r="E64" s="1">
        <v>1.0503E-2</v>
      </c>
      <c r="F64" s="1">
        <v>1.0503E-2</v>
      </c>
      <c r="G64" s="1">
        <v>1.0503E-2</v>
      </c>
      <c r="H64" s="1">
        <v>2.5080999999999999E-2</v>
      </c>
      <c r="I64" s="1">
        <v>2.1582999999999999E-10</v>
      </c>
      <c r="J64" s="1">
        <v>5.7048999999999997E-3</v>
      </c>
      <c r="K64" s="1">
        <v>3.7753000000000001E-8</v>
      </c>
      <c r="L64" s="1">
        <v>3.9107000000000003E-18</v>
      </c>
      <c r="M64" s="1">
        <v>0.24435999999999999</v>
      </c>
    </row>
    <row r="65" spans="1:13" x14ac:dyDescent="0.2">
      <c r="A65" s="49">
        <v>11.5</v>
      </c>
      <c r="B65" s="50">
        <f t="shared" si="0"/>
        <v>4.7540999999999998E-3</v>
      </c>
      <c r="C65" s="1"/>
      <c r="D65" s="1">
        <v>8.371E-3</v>
      </c>
      <c r="E65" s="1">
        <v>8.3712000000000005E-3</v>
      </c>
      <c r="F65" s="1">
        <v>8.371E-3</v>
      </c>
      <c r="G65" s="1">
        <v>8.3712000000000005E-3</v>
      </c>
      <c r="H65" s="1">
        <v>2.1638999999999999E-2</v>
      </c>
      <c r="I65" s="1">
        <v>1.3723E-10</v>
      </c>
      <c r="J65" s="1">
        <v>4.7540999999999998E-3</v>
      </c>
      <c r="K65" s="1">
        <v>1.7505E-8</v>
      </c>
      <c r="L65" s="1">
        <v>5.5454000000000004E-19</v>
      </c>
      <c r="M65" s="1">
        <v>0.22742999999999999</v>
      </c>
    </row>
    <row r="66" spans="1:13" x14ac:dyDescent="0.2">
      <c r="A66" s="49">
        <v>12</v>
      </c>
      <c r="B66" s="50">
        <f t="shared" si="0"/>
        <v>3.9678999999999999E-3</v>
      </c>
      <c r="C66" s="1"/>
      <c r="D66" s="1">
        <v>6.6651000000000002E-3</v>
      </c>
      <c r="E66" s="1">
        <v>6.6648999999999996E-3</v>
      </c>
      <c r="F66" s="1">
        <v>6.6652999999999999E-3</v>
      </c>
      <c r="G66" s="1">
        <v>6.6651000000000002E-3</v>
      </c>
      <c r="H66" s="1">
        <v>1.8652999999999999E-2</v>
      </c>
      <c r="I66" s="1">
        <v>8.7210000000000002E-11</v>
      </c>
      <c r="J66" s="1">
        <v>3.9678999999999999E-3</v>
      </c>
      <c r="K66" s="1">
        <v>8.1124000000000002E-9</v>
      </c>
      <c r="L66" s="1">
        <v>8.6466999999999999E-20</v>
      </c>
      <c r="M66" s="1">
        <v>0.21160000000000001</v>
      </c>
    </row>
    <row r="67" spans="1:13" x14ac:dyDescent="0.2">
      <c r="A67" s="49">
        <v>12.5</v>
      </c>
      <c r="B67" s="50">
        <f t="shared" ref="B67:B87" si="1">J67</f>
        <v>3.3151999999999999E-3</v>
      </c>
      <c r="C67" s="1"/>
      <c r="D67" s="1">
        <v>5.3017999999999997E-3</v>
      </c>
      <c r="E67" s="1">
        <v>5.3020000000000003E-3</v>
      </c>
      <c r="F67" s="1">
        <v>5.3020000000000003E-3</v>
      </c>
      <c r="G67" s="1">
        <v>5.3020000000000003E-3</v>
      </c>
      <c r="H67" s="1">
        <v>1.6069E-2</v>
      </c>
      <c r="I67" s="1">
        <v>5.5399999999999997E-11</v>
      </c>
      <c r="J67" s="1">
        <v>3.3151999999999999E-3</v>
      </c>
      <c r="K67" s="1">
        <v>3.7577E-9</v>
      </c>
      <c r="L67" s="1">
        <v>1.4077999999999999E-20</v>
      </c>
      <c r="M67" s="1">
        <v>0.19681999999999999</v>
      </c>
    </row>
    <row r="68" spans="1:13" x14ac:dyDescent="0.2">
      <c r="A68" s="49">
        <v>13</v>
      </c>
      <c r="B68" s="50">
        <f t="shared" si="1"/>
        <v>2.7724E-3</v>
      </c>
      <c r="C68" s="1"/>
      <c r="D68" s="1">
        <v>4.2148000000000003E-3</v>
      </c>
      <c r="E68" s="1">
        <v>4.215E-3</v>
      </c>
      <c r="F68" s="1">
        <v>4.215E-3</v>
      </c>
      <c r="G68" s="1">
        <v>4.215E-3</v>
      </c>
      <c r="H68" s="1">
        <v>1.3835E-2</v>
      </c>
      <c r="I68" s="1">
        <v>3.5177000000000002E-11</v>
      </c>
      <c r="J68" s="1">
        <v>2.7724E-3</v>
      </c>
      <c r="K68" s="1">
        <v>1.7396000000000001E-9</v>
      </c>
      <c r="L68" s="1">
        <v>2.3317000000000001E-21</v>
      </c>
      <c r="M68" s="1">
        <v>0.18301000000000001</v>
      </c>
    </row>
    <row r="69" spans="1:13" x14ac:dyDescent="0.2">
      <c r="A69" s="49">
        <v>13.5</v>
      </c>
      <c r="B69" s="50">
        <f t="shared" si="1"/>
        <v>2.3200999999999999E-3</v>
      </c>
      <c r="C69" s="1"/>
      <c r="D69" s="1">
        <v>3.3486000000000002E-3</v>
      </c>
      <c r="E69" s="1">
        <v>3.3486000000000002E-3</v>
      </c>
      <c r="F69" s="1">
        <v>3.3487E-3</v>
      </c>
      <c r="G69" s="1">
        <v>3.3487E-3</v>
      </c>
      <c r="H69" s="1">
        <v>1.1904E-2</v>
      </c>
      <c r="I69" s="1">
        <v>2.2325000000000001E-11</v>
      </c>
      <c r="J69" s="1">
        <v>2.3200999999999999E-3</v>
      </c>
      <c r="K69" s="1">
        <v>8.0476000000000002E-10</v>
      </c>
      <c r="L69" s="1">
        <v>3.8875000000000001E-22</v>
      </c>
      <c r="M69" s="1">
        <v>0.17011999999999999</v>
      </c>
    </row>
    <row r="70" spans="1:13" x14ac:dyDescent="0.2">
      <c r="A70" s="49">
        <v>14</v>
      </c>
      <c r="B70" s="50">
        <f t="shared" si="1"/>
        <v>1.9426999999999999E-3</v>
      </c>
      <c r="C70" s="1"/>
      <c r="D70" s="1">
        <v>2.6584E-3</v>
      </c>
      <c r="E70" s="1">
        <v>2.6584999999999998E-3</v>
      </c>
      <c r="F70" s="1">
        <v>2.6584999999999998E-3</v>
      </c>
      <c r="G70" s="1">
        <v>2.6584999999999998E-3</v>
      </c>
      <c r="H70" s="1">
        <v>1.0237E-2</v>
      </c>
      <c r="I70" s="1">
        <v>1.4162999999999999E-11</v>
      </c>
      <c r="J70" s="1">
        <v>1.9426999999999999E-3</v>
      </c>
      <c r="K70" s="1">
        <v>3.7215999999999998E-10</v>
      </c>
      <c r="L70" s="1">
        <v>6.4979999999999996E-23</v>
      </c>
      <c r="M70" s="1">
        <v>0.15809000000000001</v>
      </c>
    </row>
    <row r="71" spans="1:13" x14ac:dyDescent="0.2">
      <c r="A71" s="49">
        <v>14.5</v>
      </c>
      <c r="B71" s="50">
        <f t="shared" si="1"/>
        <v>1.6274E-3</v>
      </c>
      <c r="C71" s="1"/>
      <c r="D71" s="1">
        <v>2.1091E-3</v>
      </c>
      <c r="E71" s="1">
        <v>2.1091999999999999E-3</v>
      </c>
      <c r="F71" s="1">
        <v>2.1091999999999999E-3</v>
      </c>
      <c r="G71" s="1">
        <v>2.1091E-3</v>
      </c>
      <c r="H71" s="1">
        <v>8.7963999999999994E-3</v>
      </c>
      <c r="I71" s="1">
        <v>8.9802999999999996E-12</v>
      </c>
      <c r="J71" s="1">
        <v>1.6274E-3</v>
      </c>
      <c r="K71" s="1">
        <v>1.7204000000000001E-10</v>
      </c>
      <c r="L71" s="1">
        <v>1.0872E-23</v>
      </c>
      <c r="M71" s="1">
        <v>0.14687</v>
      </c>
    </row>
    <row r="72" spans="1:13" x14ac:dyDescent="0.2">
      <c r="A72" s="49">
        <v>15</v>
      </c>
      <c r="B72" s="50">
        <f t="shared" si="1"/>
        <v>1.3634999999999999E-3</v>
      </c>
      <c r="C72" s="1"/>
      <c r="D72" s="1">
        <v>1.6724000000000001E-3</v>
      </c>
      <c r="E72" s="1">
        <v>1.6724999999999999E-3</v>
      </c>
      <c r="F72" s="1">
        <v>1.6724999999999999E-3</v>
      </c>
      <c r="G72" s="1">
        <v>1.6724999999999999E-3</v>
      </c>
      <c r="H72" s="1">
        <v>7.5544999999999996E-3</v>
      </c>
      <c r="I72" s="1">
        <v>5.6917000000000001E-12</v>
      </c>
      <c r="J72" s="1">
        <v>1.3634999999999999E-3</v>
      </c>
      <c r="K72" s="1">
        <v>7.9501000000000005E-11</v>
      </c>
      <c r="L72" s="1">
        <v>1.8197000000000001E-24</v>
      </c>
      <c r="M72" s="1">
        <v>0.13639999999999999</v>
      </c>
    </row>
    <row r="73" spans="1:13" x14ac:dyDescent="0.2">
      <c r="A73" s="49">
        <v>15.5</v>
      </c>
      <c r="B73" s="50">
        <f t="shared" si="1"/>
        <v>1.1425999999999999E-3</v>
      </c>
      <c r="C73" s="1"/>
      <c r="D73" s="1">
        <v>1.3255000000000001E-3</v>
      </c>
      <c r="E73" s="1">
        <v>1.3255000000000001E-3</v>
      </c>
      <c r="F73" s="1">
        <v>1.3255999999999999E-3</v>
      </c>
      <c r="G73" s="1">
        <v>1.3255999999999999E-3</v>
      </c>
      <c r="H73" s="1">
        <v>6.4849E-3</v>
      </c>
      <c r="I73" s="1">
        <v>3.6057999999999998E-12</v>
      </c>
      <c r="J73" s="1">
        <v>1.1425999999999999E-3</v>
      </c>
      <c r="K73" s="1">
        <v>3.6723999999999999E-11</v>
      </c>
      <c r="L73" s="1">
        <v>3.0460999999999999E-25</v>
      </c>
      <c r="M73" s="1">
        <v>0.12664</v>
      </c>
    </row>
    <row r="74" spans="1:13" x14ac:dyDescent="0.2">
      <c r="A74" s="49">
        <v>16</v>
      </c>
      <c r="B74" s="50">
        <f t="shared" si="1"/>
        <v>9.5764999999999999E-4</v>
      </c>
      <c r="C74" s="1"/>
      <c r="D74" s="1">
        <v>1.0495999999999999E-3</v>
      </c>
      <c r="E74" s="1">
        <v>1.0497E-3</v>
      </c>
      <c r="F74" s="1">
        <v>1.0497E-3</v>
      </c>
      <c r="G74" s="1">
        <v>1.0497E-3</v>
      </c>
      <c r="H74" s="1">
        <v>5.5640999999999998E-3</v>
      </c>
      <c r="I74" s="1">
        <v>2.2825E-12</v>
      </c>
      <c r="J74" s="1">
        <v>9.5764999999999999E-4</v>
      </c>
      <c r="K74" s="1">
        <v>1.6956999999999999E-11</v>
      </c>
      <c r="L74" s="1">
        <v>5.0994E-26</v>
      </c>
      <c r="M74" s="1">
        <v>0.11753</v>
      </c>
    </row>
    <row r="75" spans="1:13" x14ac:dyDescent="0.2">
      <c r="A75" s="49">
        <v>16.5</v>
      </c>
      <c r="B75" s="50">
        <f t="shared" si="1"/>
        <v>8.0263999999999997E-4</v>
      </c>
      <c r="C75" s="1"/>
      <c r="D75" s="1">
        <v>8.3058999999999997E-4</v>
      </c>
      <c r="E75" s="1">
        <v>8.3060999999999996E-4</v>
      </c>
      <c r="F75" s="1">
        <v>8.3060000000000002E-4</v>
      </c>
      <c r="G75" s="1">
        <v>8.3058999999999997E-4</v>
      </c>
      <c r="H75" s="1">
        <v>4.7718999999999999E-3</v>
      </c>
      <c r="I75" s="1">
        <v>1.4435000000000001E-12</v>
      </c>
      <c r="J75" s="1">
        <v>8.0263999999999997E-4</v>
      </c>
      <c r="K75" s="1">
        <v>7.8233000000000004E-12</v>
      </c>
      <c r="L75" s="1">
        <v>8.5370999999999997E-27</v>
      </c>
      <c r="M75" s="1">
        <v>0.10901</v>
      </c>
    </row>
    <row r="76" spans="1:13" x14ac:dyDescent="0.2">
      <c r="A76" s="49">
        <v>17</v>
      </c>
      <c r="B76" s="50">
        <f t="shared" si="1"/>
        <v>6.7265000000000001E-4</v>
      </c>
      <c r="C76" s="1"/>
      <c r="D76" s="1">
        <v>6.5706E-4</v>
      </c>
      <c r="E76" s="1">
        <v>6.5704999999999995E-4</v>
      </c>
      <c r="F76" s="1">
        <v>6.5704000000000001E-4</v>
      </c>
      <c r="G76" s="1">
        <v>6.5707000000000005E-4</v>
      </c>
      <c r="H76" s="1">
        <v>4.0899999999999999E-3</v>
      </c>
      <c r="I76" s="1">
        <v>9.1269000000000002E-13</v>
      </c>
      <c r="J76" s="1">
        <v>6.7265000000000001E-4</v>
      </c>
      <c r="K76" s="1">
        <v>3.6086000000000002E-12</v>
      </c>
      <c r="L76" s="1">
        <v>1.4292000000000001E-27</v>
      </c>
      <c r="M76" s="1">
        <v>0.10109</v>
      </c>
    </row>
    <row r="77" spans="1:13" x14ac:dyDescent="0.2">
      <c r="A77" s="49">
        <v>17.5</v>
      </c>
      <c r="B77" s="50">
        <f t="shared" si="1"/>
        <v>5.6364000000000002E-4</v>
      </c>
      <c r="C77" s="1"/>
      <c r="D77" s="1">
        <v>5.1957000000000001E-4</v>
      </c>
      <c r="E77" s="1">
        <v>5.1957999999999996E-4</v>
      </c>
      <c r="F77" s="1">
        <v>5.1959E-4</v>
      </c>
      <c r="G77" s="1">
        <v>5.1957999999999996E-4</v>
      </c>
      <c r="H77" s="1">
        <v>3.5036999999999998E-3</v>
      </c>
      <c r="I77" s="1">
        <v>5.7692000000000003E-13</v>
      </c>
      <c r="J77" s="1">
        <v>5.6364000000000002E-4</v>
      </c>
      <c r="K77" s="1">
        <v>1.6640999999999999E-12</v>
      </c>
      <c r="L77" s="1">
        <v>2.3928000000000002E-28</v>
      </c>
      <c r="M77" s="1">
        <v>9.3720999999999999E-2</v>
      </c>
    </row>
    <row r="78" spans="1:13" x14ac:dyDescent="0.2">
      <c r="A78" s="49">
        <v>18</v>
      </c>
      <c r="B78" s="50">
        <f t="shared" si="1"/>
        <v>4.7225000000000001E-4</v>
      </c>
      <c r="C78" s="1"/>
      <c r="D78" s="1">
        <v>4.1072999999999999E-4</v>
      </c>
      <c r="E78" s="1">
        <v>4.1073999999999999E-4</v>
      </c>
      <c r="F78" s="1">
        <v>4.1074999999999998E-4</v>
      </c>
      <c r="G78" s="1">
        <v>4.1073999999999999E-4</v>
      </c>
      <c r="H78" s="1">
        <v>3.0003E-3</v>
      </c>
      <c r="I78" s="1">
        <v>3.6456000000000001E-13</v>
      </c>
      <c r="J78" s="1">
        <v>4.7225000000000001E-4</v>
      </c>
      <c r="K78" s="1">
        <v>7.6728000000000004E-13</v>
      </c>
      <c r="L78" s="1">
        <v>4.0059000000000001E-29</v>
      </c>
      <c r="M78" s="1">
        <v>8.6870000000000003E-2</v>
      </c>
    </row>
    <row r="79" spans="1:13" x14ac:dyDescent="0.2">
      <c r="A79" s="49">
        <v>18.5</v>
      </c>
      <c r="B79" s="50">
        <f t="shared" si="1"/>
        <v>3.9566999999999998E-4</v>
      </c>
      <c r="C79" s="1"/>
      <c r="D79" s="1">
        <v>3.2457999999999999E-4</v>
      </c>
      <c r="E79" s="1">
        <v>3.2458999999999998E-4</v>
      </c>
      <c r="F79" s="1">
        <v>3.2458999999999998E-4</v>
      </c>
      <c r="G79" s="1">
        <v>3.2458999999999998E-4</v>
      </c>
      <c r="H79" s="1">
        <v>2.5682000000000001E-3</v>
      </c>
      <c r="I79" s="1">
        <v>2.3031000000000001E-13</v>
      </c>
      <c r="J79" s="1">
        <v>3.9566999999999998E-4</v>
      </c>
      <c r="K79" s="1">
        <v>3.5368999999999998E-13</v>
      </c>
      <c r="L79" s="1">
        <v>6.7068000000000002E-30</v>
      </c>
      <c r="M79" s="1">
        <v>8.0504000000000006E-2</v>
      </c>
    </row>
    <row r="80" spans="1:13" x14ac:dyDescent="0.2">
      <c r="A80" s="49">
        <v>19</v>
      </c>
      <c r="B80" s="50">
        <f t="shared" si="1"/>
        <v>3.3147999999999999E-4</v>
      </c>
      <c r="C80" s="1"/>
      <c r="D80" s="1">
        <v>2.5640999999999999E-4</v>
      </c>
      <c r="E80" s="1">
        <v>2.5641999999999999E-4</v>
      </c>
      <c r="F80" s="1">
        <v>2.5641999999999999E-4</v>
      </c>
      <c r="G80" s="1">
        <v>2.5641999999999999E-4</v>
      </c>
      <c r="H80" s="1">
        <v>2.1976999999999999E-3</v>
      </c>
      <c r="I80" s="1">
        <v>1.4545E-13</v>
      </c>
      <c r="J80" s="1">
        <v>3.3147999999999999E-4</v>
      </c>
      <c r="K80" s="1">
        <v>1.6300000000000001E-13</v>
      </c>
      <c r="L80" s="1">
        <v>1.1228E-30</v>
      </c>
      <c r="M80" s="1">
        <v>7.4588000000000002E-2</v>
      </c>
    </row>
    <row r="81" spans="1:13" x14ac:dyDescent="0.2">
      <c r="A81" s="49">
        <v>19.5</v>
      </c>
      <c r="B81" s="50">
        <f t="shared" si="1"/>
        <v>2.7765E-4</v>
      </c>
      <c r="C81" s="1"/>
      <c r="D81" s="1">
        <v>2.0248999999999999E-4</v>
      </c>
      <c r="E81" s="1">
        <v>2.0249999999999999E-4</v>
      </c>
      <c r="F81" s="1">
        <v>2.0249999999999999E-4</v>
      </c>
      <c r="G81" s="1">
        <v>2.0249999999999999E-4</v>
      </c>
      <c r="H81" s="1">
        <v>1.8799999999999999E-3</v>
      </c>
      <c r="I81" s="1">
        <v>9.1840000000000003E-14</v>
      </c>
      <c r="J81" s="1">
        <v>2.7765E-4</v>
      </c>
      <c r="K81" s="1">
        <v>7.5089000000000002E-14</v>
      </c>
      <c r="L81" s="1">
        <v>1.8798E-31</v>
      </c>
      <c r="M81" s="1">
        <v>6.9092000000000001E-2</v>
      </c>
    </row>
    <row r="82" spans="1:13" x14ac:dyDescent="0.2">
      <c r="A82" s="49">
        <v>20</v>
      </c>
      <c r="B82" s="50">
        <f t="shared" si="1"/>
        <v>2.3248E-4</v>
      </c>
      <c r="C82" s="1"/>
      <c r="D82" s="1">
        <v>1.5972999999999999E-4</v>
      </c>
      <c r="E82" s="1">
        <v>1.5972999999999999E-4</v>
      </c>
      <c r="F82" s="1">
        <v>1.5972999999999999E-4</v>
      </c>
      <c r="G82" s="1">
        <v>1.5972999999999999E-4</v>
      </c>
      <c r="H82" s="1">
        <v>1.6076E-3</v>
      </c>
      <c r="I82" s="1">
        <v>5.7970000000000004E-14</v>
      </c>
      <c r="J82" s="1">
        <v>2.3248E-4</v>
      </c>
      <c r="K82" s="1">
        <v>3.4582000000000002E-14</v>
      </c>
      <c r="L82" s="1">
        <v>3.1472E-32</v>
      </c>
      <c r="M82" s="1">
        <v>6.3986000000000001E-2</v>
      </c>
    </row>
    <row r="83" spans="1:13" x14ac:dyDescent="0.2">
      <c r="A83" s="49">
        <v>21</v>
      </c>
      <c r="B83" s="50">
        <f t="shared" si="1"/>
        <v>1.6292999999999999E-4</v>
      </c>
      <c r="C83" s="1"/>
      <c r="D83" s="1">
        <v>9.9225E-5</v>
      </c>
      <c r="E83" s="1">
        <v>9.9232000000000001E-5</v>
      </c>
      <c r="F83" s="1">
        <v>9.9232000000000001E-5</v>
      </c>
      <c r="G83" s="1">
        <v>9.9232000000000001E-5</v>
      </c>
      <c r="H83" s="1">
        <v>1.1745E-3</v>
      </c>
      <c r="I83" s="1">
        <v>2.3080000000000001E-14</v>
      </c>
      <c r="J83" s="1">
        <v>1.6292999999999999E-4</v>
      </c>
      <c r="K83" s="1">
        <v>7.3329000000000005E-15</v>
      </c>
      <c r="L83" s="1">
        <v>8.8218000000000004E-34</v>
      </c>
      <c r="M83" s="1">
        <v>5.4842000000000002E-2</v>
      </c>
    </row>
    <row r="84" spans="1:13" x14ac:dyDescent="0.2">
      <c r="A84" s="49">
        <v>23</v>
      </c>
      <c r="B84" s="50">
        <f t="shared" si="1"/>
        <v>7.9908999999999997E-5</v>
      </c>
      <c r="C84" s="1"/>
      <c r="D84" s="1">
        <v>3.8201000000000002E-5</v>
      </c>
      <c r="E84" s="1">
        <v>3.8201999999999998E-5</v>
      </c>
      <c r="F84" s="1">
        <v>3.8201999999999998E-5</v>
      </c>
      <c r="G84" s="1">
        <v>3.8201999999999998E-5</v>
      </c>
      <c r="H84" s="1">
        <v>6.2456000000000002E-4</v>
      </c>
      <c r="I84" s="1">
        <v>3.6435000000000001E-15</v>
      </c>
      <c r="J84" s="1">
        <v>7.9908999999999997E-5</v>
      </c>
      <c r="K84" s="1">
        <v>3.2935000000000002E-16</v>
      </c>
      <c r="L84" s="1">
        <v>5.7054999999999998E-34</v>
      </c>
      <c r="M84" s="1">
        <v>4.0154000000000002E-2</v>
      </c>
    </row>
    <row r="85" spans="1:13" x14ac:dyDescent="0.2">
      <c r="A85" s="49">
        <v>26</v>
      </c>
      <c r="B85" s="50">
        <f t="shared" si="1"/>
        <v>2.7307000000000001E-5</v>
      </c>
      <c r="C85" s="1"/>
      <c r="D85" s="1">
        <v>9.0705000000000007E-6</v>
      </c>
      <c r="E85" s="1">
        <v>9.0708999999999998E-6</v>
      </c>
      <c r="F85" s="1">
        <v>9.0706999999999994E-6</v>
      </c>
      <c r="G85" s="1">
        <v>9.0706999999999994E-6</v>
      </c>
      <c r="H85" s="1">
        <v>2.4027E-4</v>
      </c>
      <c r="I85" s="1">
        <v>2.2705999999999999E-16</v>
      </c>
      <c r="J85" s="1">
        <v>2.7307000000000001E-5</v>
      </c>
      <c r="K85" s="1">
        <v>3.1151000000000001E-18</v>
      </c>
      <c r="L85" s="1">
        <v>5.7054999999999998E-34</v>
      </c>
      <c r="M85" s="1">
        <v>2.5033E-2</v>
      </c>
    </row>
    <row r="86" spans="1:13" x14ac:dyDescent="0.2">
      <c r="A86" s="49">
        <v>30</v>
      </c>
      <c r="B86" s="50">
        <f t="shared" si="1"/>
        <v>6.4760999999999997E-6</v>
      </c>
      <c r="C86" s="1"/>
      <c r="D86" s="1">
        <v>1.3176999999999999E-6</v>
      </c>
      <c r="E86" s="1">
        <v>1.3176999999999999E-6</v>
      </c>
      <c r="F86" s="1">
        <v>1.3176999999999999E-6</v>
      </c>
      <c r="G86" s="1">
        <v>1.3176999999999999E-6</v>
      </c>
      <c r="H86" s="1">
        <v>6.6435999999999999E-5</v>
      </c>
      <c r="I86" s="1">
        <v>5.5385999999999999E-18</v>
      </c>
      <c r="J86" s="1">
        <v>6.4760999999999997E-6</v>
      </c>
      <c r="K86" s="1">
        <v>6.0205E-21</v>
      </c>
      <c r="L86" s="1">
        <v>5.7054999999999998E-34</v>
      </c>
      <c r="M86" s="1">
        <v>1.3209E-2</v>
      </c>
    </row>
    <row r="87" spans="1:13" x14ac:dyDescent="0.2">
      <c r="A87" s="49">
        <v>34</v>
      </c>
      <c r="B87" s="50">
        <f t="shared" si="1"/>
        <v>1.5322999999999999E-6</v>
      </c>
      <c r="C87" s="1"/>
      <c r="D87" s="1">
        <v>1.8848999999999999E-7</v>
      </c>
      <c r="E87" s="1">
        <v>1.885E-7</v>
      </c>
      <c r="F87" s="1">
        <v>1.885E-7</v>
      </c>
      <c r="G87" s="1">
        <v>1.885E-7</v>
      </c>
      <c r="H87" s="1">
        <v>1.8187000000000001E-5</v>
      </c>
      <c r="I87" s="1">
        <v>1.3374000000000001E-19</v>
      </c>
      <c r="J87" s="1">
        <v>1.5322999999999999E-6</v>
      </c>
      <c r="K87" s="1">
        <v>1.1636E-23</v>
      </c>
      <c r="L87" s="1">
        <v>5.7054999999999998E-34</v>
      </c>
      <c r="M87" s="1">
        <v>6.9113999999999998E-3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8" sqref="C8"/>
    </sheetView>
  </sheetViews>
  <sheetFormatPr baseColWidth="10" defaultRowHeight="12.75" x14ac:dyDescent="0.2"/>
  <cols>
    <col min="1" max="1" width="9" style="49" bestFit="1" customWidth="1"/>
    <col min="2" max="2" width="9" style="7" bestFit="1" customWidth="1"/>
    <col min="3" max="3" width="6.28515625" customWidth="1"/>
    <col min="4" max="14" width="9" bestFit="1" customWidth="1"/>
  </cols>
  <sheetData>
    <row r="1" spans="1:14" ht="21.75" customHeight="1" x14ac:dyDescent="0.2">
      <c r="A1" s="48" t="s">
        <v>34</v>
      </c>
    </row>
    <row r="2" spans="1:14" s="3" customFormat="1" ht="16.5" thickBot="1" x14ac:dyDescent="0.3">
      <c r="A2" s="2" t="s">
        <v>1</v>
      </c>
      <c r="B2" s="5" t="str">
        <f>J2</f>
        <v>J-131+</v>
      </c>
      <c r="C2" s="5"/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0</v>
      </c>
      <c r="M2" s="5" t="s">
        <v>20</v>
      </c>
      <c r="N2" s="5" t="s">
        <v>21</v>
      </c>
    </row>
    <row r="3" spans="1:14" ht="24.75" customHeight="1" x14ac:dyDescent="0.2">
      <c r="A3" s="49">
        <v>0</v>
      </c>
      <c r="B3" s="50">
        <f t="shared" ref="B3:B66" si="0">J3</f>
        <v>1</v>
      </c>
      <c r="C3" s="1"/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</row>
    <row r="4" spans="1:14" x14ac:dyDescent="0.2">
      <c r="A4" s="49">
        <v>5.0000000000000001E-3</v>
      </c>
      <c r="B4" s="50">
        <f t="shared" si="0"/>
        <v>0.97494000000000003</v>
      </c>
      <c r="C4" s="1"/>
      <c r="D4" s="1">
        <v>0.99343000000000004</v>
      </c>
      <c r="E4" s="1">
        <v>0.99343000000000004</v>
      </c>
      <c r="F4" s="1">
        <v>0.99343999999999999</v>
      </c>
      <c r="G4" s="1">
        <v>0.99341000000000002</v>
      </c>
      <c r="H4" s="1">
        <v>0.95291000000000003</v>
      </c>
      <c r="I4" s="1">
        <v>0.91983999999999999</v>
      </c>
      <c r="J4" s="1">
        <v>0.97494000000000003</v>
      </c>
      <c r="K4" s="1">
        <v>0.72465000000000002</v>
      </c>
      <c r="L4" s="1">
        <v>0.98641000000000001</v>
      </c>
      <c r="M4" s="1">
        <v>0.83911000000000002</v>
      </c>
      <c r="N4" s="1">
        <v>1.0067999999999999</v>
      </c>
    </row>
    <row r="5" spans="1:14" x14ac:dyDescent="0.2">
      <c r="A5" s="49">
        <v>0.01</v>
      </c>
      <c r="B5" s="50">
        <f t="shared" si="0"/>
        <v>0.95943999999999996</v>
      </c>
      <c r="C5" s="1"/>
      <c r="D5" s="1">
        <v>0.98614999999999997</v>
      </c>
      <c r="E5" s="1">
        <v>0.98616000000000004</v>
      </c>
      <c r="F5" s="1">
        <v>0.98616999999999999</v>
      </c>
      <c r="G5" s="1">
        <v>0.98614000000000002</v>
      </c>
      <c r="H5" s="1">
        <v>0.91064000000000001</v>
      </c>
      <c r="I5" s="1">
        <v>0.84426999999999996</v>
      </c>
      <c r="J5" s="1">
        <v>0.95943999999999996</v>
      </c>
      <c r="K5" s="1">
        <v>0.68849000000000005</v>
      </c>
      <c r="L5" s="1">
        <v>0.9708</v>
      </c>
      <c r="M5" s="1">
        <v>0.67210999999999999</v>
      </c>
      <c r="N5" s="1">
        <v>1.0044999999999999</v>
      </c>
    </row>
    <row r="6" spans="1:14" x14ac:dyDescent="0.2">
      <c r="A6" s="49">
        <v>1.4999999999999999E-2</v>
      </c>
      <c r="B6" s="50">
        <f t="shared" si="0"/>
        <v>0.94603000000000004</v>
      </c>
      <c r="C6" s="1"/>
      <c r="D6" s="1">
        <v>0.97887000000000002</v>
      </c>
      <c r="E6" s="1">
        <v>0.97894000000000003</v>
      </c>
      <c r="F6" s="1">
        <v>0.97896000000000005</v>
      </c>
      <c r="G6" s="1">
        <v>0.97894000000000003</v>
      </c>
      <c r="H6" s="1">
        <v>0.86653999999999998</v>
      </c>
      <c r="I6" s="1">
        <v>0.76363999999999999</v>
      </c>
      <c r="J6" s="1">
        <v>0.94603000000000004</v>
      </c>
      <c r="K6" s="1">
        <v>0.65885000000000005</v>
      </c>
      <c r="L6" s="1">
        <v>0.95555999999999996</v>
      </c>
      <c r="M6" s="1">
        <v>0.54262999999999995</v>
      </c>
      <c r="N6" s="1">
        <v>1.0021</v>
      </c>
    </row>
    <row r="7" spans="1:14" x14ac:dyDescent="0.2">
      <c r="A7" s="49">
        <v>0.02</v>
      </c>
      <c r="B7" s="50">
        <f t="shared" si="0"/>
        <v>0.93320000000000003</v>
      </c>
      <c r="C7" s="1"/>
      <c r="D7" s="1">
        <v>0.97172000000000003</v>
      </c>
      <c r="E7" s="1">
        <v>0.97172999999999998</v>
      </c>
      <c r="F7" s="1">
        <v>0.97175999999999996</v>
      </c>
      <c r="G7" s="1">
        <v>0.97174000000000005</v>
      </c>
      <c r="H7" s="1">
        <v>0.81781000000000004</v>
      </c>
      <c r="I7" s="1">
        <v>0.67298999999999998</v>
      </c>
      <c r="J7" s="1">
        <v>0.93320000000000003</v>
      </c>
      <c r="K7" s="1">
        <v>0.62970000000000004</v>
      </c>
      <c r="L7" s="1">
        <v>0.94074000000000002</v>
      </c>
      <c r="M7" s="1">
        <v>0.44536999999999999</v>
      </c>
      <c r="N7" s="1">
        <v>0.99983</v>
      </c>
    </row>
    <row r="8" spans="1:14" x14ac:dyDescent="0.2">
      <c r="A8" s="49">
        <v>0.03</v>
      </c>
      <c r="B8" s="50">
        <f t="shared" si="0"/>
        <v>0.90854999999999997</v>
      </c>
      <c r="C8" s="1"/>
      <c r="D8" s="1">
        <v>0.95740000000000003</v>
      </c>
      <c r="E8" s="1">
        <v>0.95742000000000005</v>
      </c>
      <c r="F8" s="1">
        <v>0.95740000000000003</v>
      </c>
      <c r="G8" s="1">
        <v>0.95740999999999998</v>
      </c>
      <c r="H8" s="1">
        <v>0.73211999999999999</v>
      </c>
      <c r="I8" s="1">
        <v>0.51493999999999995</v>
      </c>
      <c r="J8" s="1">
        <v>0.90854999999999997</v>
      </c>
      <c r="K8" s="1">
        <v>0.57159000000000004</v>
      </c>
      <c r="L8" s="1">
        <v>0.91234000000000004</v>
      </c>
      <c r="M8" s="1">
        <v>0.31513000000000002</v>
      </c>
      <c r="N8" s="1">
        <v>0.99516000000000004</v>
      </c>
    </row>
    <row r="9" spans="1:14" x14ac:dyDescent="0.2">
      <c r="A9" s="49">
        <v>0.04</v>
      </c>
      <c r="B9" s="50">
        <f t="shared" si="0"/>
        <v>0.88485000000000003</v>
      </c>
      <c r="C9" s="1"/>
      <c r="D9" s="1">
        <v>0.94320000000000004</v>
      </c>
      <c r="E9" s="1">
        <v>0.94321999999999995</v>
      </c>
      <c r="F9" s="1">
        <v>0.94321999999999995</v>
      </c>
      <c r="G9" s="1">
        <v>0.94318999999999997</v>
      </c>
      <c r="H9" s="1">
        <v>0.66059000000000001</v>
      </c>
      <c r="I9" s="1">
        <v>0.38564999999999999</v>
      </c>
      <c r="J9" s="1">
        <v>0.88485000000000003</v>
      </c>
      <c r="K9" s="1">
        <v>0.51648000000000005</v>
      </c>
      <c r="L9" s="1">
        <v>0.88529999999999998</v>
      </c>
      <c r="M9" s="1">
        <v>0.23382</v>
      </c>
      <c r="N9" s="1">
        <v>0.99053000000000002</v>
      </c>
    </row>
    <row r="10" spans="1:14" x14ac:dyDescent="0.2">
      <c r="A10" s="49">
        <v>0.05</v>
      </c>
      <c r="B10" s="50">
        <f t="shared" si="0"/>
        <v>0.86185</v>
      </c>
      <c r="C10" s="1"/>
      <c r="D10" s="1">
        <v>0.92910999999999999</v>
      </c>
      <c r="E10" s="1">
        <v>0.92915000000000003</v>
      </c>
      <c r="F10" s="1">
        <v>0.92915999999999999</v>
      </c>
      <c r="G10" s="1">
        <v>0.92915000000000003</v>
      </c>
      <c r="H10" s="1">
        <v>0.60465999999999998</v>
      </c>
      <c r="I10" s="1">
        <v>0.28711999999999999</v>
      </c>
      <c r="J10" s="1">
        <v>0.86185</v>
      </c>
      <c r="K10" s="1">
        <v>0.46683000000000002</v>
      </c>
      <c r="L10" s="1">
        <v>0.85926999999999998</v>
      </c>
      <c r="M10" s="1">
        <v>0.17879</v>
      </c>
      <c r="N10" s="1">
        <v>0.98590999999999995</v>
      </c>
    </row>
    <row r="11" spans="1:14" x14ac:dyDescent="0.2">
      <c r="A11" s="49">
        <v>0.06</v>
      </c>
      <c r="B11" s="50">
        <f t="shared" si="0"/>
        <v>0.83943000000000001</v>
      </c>
      <c r="C11" s="1"/>
      <c r="D11" s="1">
        <v>0.91515000000000002</v>
      </c>
      <c r="E11" s="1">
        <v>0.91518999999999995</v>
      </c>
      <c r="F11" s="1">
        <v>0.91515000000000002</v>
      </c>
      <c r="G11" s="1">
        <v>0.91517000000000004</v>
      </c>
      <c r="H11" s="1">
        <v>0.56111</v>
      </c>
      <c r="I11" s="1">
        <v>0.21293999999999999</v>
      </c>
      <c r="J11" s="1">
        <v>0.83943000000000001</v>
      </c>
      <c r="K11" s="1">
        <v>0.42164000000000001</v>
      </c>
      <c r="L11" s="1">
        <v>0.83409999999999995</v>
      </c>
      <c r="M11" s="1">
        <v>0.13852</v>
      </c>
      <c r="N11" s="1">
        <v>0.98128000000000004</v>
      </c>
    </row>
    <row r="12" spans="1:14" x14ac:dyDescent="0.2">
      <c r="A12" s="49">
        <v>7.0000000000000007E-2</v>
      </c>
      <c r="B12" s="50">
        <f t="shared" si="0"/>
        <v>0.81752000000000002</v>
      </c>
      <c r="C12" s="1"/>
      <c r="D12" s="1">
        <v>0.90129999999999999</v>
      </c>
      <c r="E12" s="1">
        <v>0.90134000000000003</v>
      </c>
      <c r="F12" s="1">
        <v>0.90132000000000001</v>
      </c>
      <c r="G12" s="1">
        <v>0.90132000000000001</v>
      </c>
      <c r="H12" s="1">
        <v>0.52683999999999997</v>
      </c>
      <c r="I12" s="1">
        <v>0.15694</v>
      </c>
      <c r="J12" s="1">
        <v>0.81752000000000002</v>
      </c>
      <c r="K12" s="1">
        <v>0.38027</v>
      </c>
      <c r="L12" s="1">
        <v>0.80979000000000001</v>
      </c>
      <c r="M12" s="1">
        <v>0.10843999999999999</v>
      </c>
      <c r="N12" s="1">
        <v>0.97668999999999995</v>
      </c>
    </row>
    <row r="13" spans="1:14" x14ac:dyDescent="0.2">
      <c r="A13" s="49">
        <v>0.08</v>
      </c>
      <c r="B13" s="50">
        <f t="shared" si="0"/>
        <v>0.79607000000000006</v>
      </c>
      <c r="C13" s="1"/>
      <c r="D13" s="1">
        <v>0.88756999999999997</v>
      </c>
      <c r="E13" s="1">
        <v>0.88761999999999996</v>
      </c>
      <c r="F13" s="1">
        <v>0.88761000000000001</v>
      </c>
      <c r="G13" s="1">
        <v>0.88758000000000004</v>
      </c>
      <c r="H13" s="1">
        <v>0.50005999999999995</v>
      </c>
      <c r="I13" s="1">
        <v>0.11539000000000001</v>
      </c>
      <c r="J13" s="1">
        <v>0.79607000000000006</v>
      </c>
      <c r="K13" s="1">
        <v>0.34354000000000001</v>
      </c>
      <c r="L13" s="1">
        <v>0.78620999999999996</v>
      </c>
      <c r="M13" s="1">
        <v>8.5421999999999998E-2</v>
      </c>
      <c r="N13" s="1">
        <v>0.97211999999999998</v>
      </c>
    </row>
    <row r="14" spans="1:14" x14ac:dyDescent="0.2">
      <c r="A14" s="49">
        <v>0.09</v>
      </c>
      <c r="B14" s="50">
        <f t="shared" si="0"/>
        <v>0.77505000000000002</v>
      </c>
      <c r="C14" s="1"/>
      <c r="D14" s="1">
        <v>0.87400999999999995</v>
      </c>
      <c r="E14" s="1">
        <v>0.87400999999999995</v>
      </c>
      <c r="F14" s="1">
        <v>0.87402000000000002</v>
      </c>
      <c r="G14" s="1">
        <v>0.87402999999999997</v>
      </c>
      <c r="H14" s="1">
        <v>0.47894999999999999</v>
      </c>
      <c r="I14" s="1">
        <v>8.4737000000000007E-2</v>
      </c>
      <c r="J14" s="1">
        <v>0.77505000000000002</v>
      </c>
      <c r="K14" s="1">
        <v>0.31086999999999998</v>
      </c>
      <c r="L14" s="1">
        <v>0.76334000000000002</v>
      </c>
      <c r="M14" s="1">
        <v>6.7575999999999997E-2</v>
      </c>
      <c r="N14" s="1">
        <v>0.96755000000000002</v>
      </c>
    </row>
    <row r="15" spans="1:14" x14ac:dyDescent="0.2">
      <c r="A15" s="49">
        <v>0.1</v>
      </c>
      <c r="B15" s="50">
        <f t="shared" si="0"/>
        <v>0.75444999999999995</v>
      </c>
      <c r="C15" s="1"/>
      <c r="D15" s="1">
        <v>0.86051</v>
      </c>
      <c r="E15" s="1">
        <v>0.86058000000000001</v>
      </c>
      <c r="F15" s="1">
        <v>0.86053999999999997</v>
      </c>
      <c r="G15" s="1">
        <v>0.86053999999999997</v>
      </c>
      <c r="H15" s="1">
        <v>0.46211000000000002</v>
      </c>
      <c r="I15" s="1">
        <v>6.2121999999999997E-2</v>
      </c>
      <c r="J15" s="1">
        <v>0.75444999999999995</v>
      </c>
      <c r="K15" s="1">
        <v>0.28175</v>
      </c>
      <c r="L15" s="1">
        <v>0.7409</v>
      </c>
      <c r="M15" s="1">
        <v>5.3603999999999999E-2</v>
      </c>
      <c r="N15" s="1">
        <v>0.96297999999999995</v>
      </c>
    </row>
    <row r="16" spans="1:14" x14ac:dyDescent="0.2">
      <c r="A16" s="49">
        <v>0.11</v>
      </c>
      <c r="B16" s="50">
        <f t="shared" si="0"/>
        <v>0.73429</v>
      </c>
      <c r="C16" s="1"/>
      <c r="D16" s="1">
        <v>0.84719</v>
      </c>
      <c r="E16" s="1">
        <v>0.84721000000000002</v>
      </c>
      <c r="F16" s="1">
        <v>0.84723999999999999</v>
      </c>
      <c r="G16" s="1">
        <v>0.84723000000000004</v>
      </c>
      <c r="H16" s="1">
        <v>0.44845000000000002</v>
      </c>
      <c r="I16" s="1">
        <v>4.5495000000000001E-2</v>
      </c>
      <c r="J16" s="1">
        <v>0.73429</v>
      </c>
      <c r="K16" s="1">
        <v>0.25568999999999997</v>
      </c>
      <c r="L16" s="1">
        <v>0.71887999999999996</v>
      </c>
      <c r="M16" s="1">
        <v>4.2584999999999998E-2</v>
      </c>
      <c r="N16" s="1">
        <v>0.95845999999999998</v>
      </c>
    </row>
    <row r="17" spans="1:14" x14ac:dyDescent="0.2">
      <c r="A17" s="49">
        <v>0.12</v>
      </c>
      <c r="B17" s="50">
        <f t="shared" si="0"/>
        <v>0.71457000000000004</v>
      </c>
      <c r="C17" s="1"/>
      <c r="D17" s="1">
        <v>0.83399000000000001</v>
      </c>
      <c r="E17" s="1">
        <v>0.83401000000000003</v>
      </c>
      <c r="F17" s="1">
        <v>0.83399999999999996</v>
      </c>
      <c r="G17" s="1">
        <v>0.83398000000000005</v>
      </c>
      <c r="H17" s="1">
        <v>0.43719000000000002</v>
      </c>
      <c r="I17" s="1">
        <v>3.3304E-2</v>
      </c>
      <c r="J17" s="1">
        <v>0.71457000000000004</v>
      </c>
      <c r="K17" s="1">
        <v>0.23236000000000001</v>
      </c>
      <c r="L17" s="1">
        <v>0.69750000000000001</v>
      </c>
      <c r="M17" s="1">
        <v>3.3911999999999998E-2</v>
      </c>
      <c r="N17" s="1">
        <v>0.95391999999999999</v>
      </c>
    </row>
    <row r="18" spans="1:14" x14ac:dyDescent="0.2">
      <c r="A18" s="49">
        <v>0.14000000000000001</v>
      </c>
      <c r="B18" s="50">
        <f t="shared" si="0"/>
        <v>0.67595000000000005</v>
      </c>
      <c r="C18" s="1"/>
      <c r="D18" s="1">
        <v>0.80793000000000004</v>
      </c>
      <c r="E18" s="1">
        <v>0.80796999999999997</v>
      </c>
      <c r="F18" s="1">
        <v>0.80798000000000003</v>
      </c>
      <c r="G18" s="1">
        <v>0.80796000000000001</v>
      </c>
      <c r="H18" s="1">
        <v>0.41963</v>
      </c>
      <c r="I18" s="1">
        <v>1.7822000000000001E-2</v>
      </c>
      <c r="J18" s="1">
        <v>0.67595000000000005</v>
      </c>
      <c r="K18" s="1">
        <v>0.19228000000000001</v>
      </c>
      <c r="L18" s="1">
        <v>0.65688000000000002</v>
      </c>
      <c r="M18" s="1">
        <v>2.1621000000000001E-2</v>
      </c>
      <c r="N18" s="1">
        <v>0.94491999999999998</v>
      </c>
    </row>
    <row r="19" spans="1:14" x14ac:dyDescent="0.2">
      <c r="A19" s="49">
        <v>0.16</v>
      </c>
      <c r="B19" s="50">
        <f t="shared" si="0"/>
        <v>0.63866999999999996</v>
      </c>
      <c r="C19" s="1"/>
      <c r="D19" s="1">
        <v>0.78241000000000005</v>
      </c>
      <c r="E19" s="1">
        <v>0.78244999999999998</v>
      </c>
      <c r="F19" s="1">
        <v>0.78242999999999996</v>
      </c>
      <c r="G19" s="1">
        <v>0.78242999999999996</v>
      </c>
      <c r="H19" s="1">
        <v>0.40619</v>
      </c>
      <c r="I19" s="1">
        <v>9.5239999999999995E-3</v>
      </c>
      <c r="J19" s="1">
        <v>0.63866999999999996</v>
      </c>
      <c r="K19" s="1">
        <v>0.15995999999999999</v>
      </c>
      <c r="L19" s="1">
        <v>0.61890000000000001</v>
      </c>
      <c r="M19" s="1">
        <v>1.3863E-2</v>
      </c>
      <c r="N19" s="1">
        <v>0.93600000000000005</v>
      </c>
    </row>
    <row r="20" spans="1:14" x14ac:dyDescent="0.2">
      <c r="A20" s="49">
        <v>0.19</v>
      </c>
      <c r="B20" s="50">
        <f t="shared" si="0"/>
        <v>0.58652000000000004</v>
      </c>
      <c r="C20" s="1"/>
      <c r="D20" s="1">
        <v>0.74509000000000003</v>
      </c>
      <c r="E20" s="1">
        <v>0.74509000000000003</v>
      </c>
      <c r="F20" s="1">
        <v>0.74511000000000005</v>
      </c>
      <c r="G20" s="1">
        <v>0.74509999999999998</v>
      </c>
      <c r="H20" s="1">
        <v>0.39022000000000001</v>
      </c>
      <c r="I20" s="1">
        <v>3.7128999999999999E-3</v>
      </c>
      <c r="J20" s="1">
        <v>0.58652000000000004</v>
      </c>
      <c r="K20" s="1">
        <v>0.12232999999999999</v>
      </c>
      <c r="L20" s="1">
        <v>0.56637999999999999</v>
      </c>
      <c r="M20" s="1">
        <v>7.1825999999999999E-3</v>
      </c>
      <c r="N20" s="1">
        <v>0.92271000000000003</v>
      </c>
    </row>
    <row r="21" spans="1:14" x14ac:dyDescent="0.2">
      <c r="A21" s="49">
        <v>0.22</v>
      </c>
      <c r="B21" s="50">
        <f t="shared" si="0"/>
        <v>0.53869</v>
      </c>
      <c r="C21" s="1"/>
      <c r="D21" s="1">
        <v>0.70887999999999995</v>
      </c>
      <c r="E21" s="1">
        <v>0.70889999999999997</v>
      </c>
      <c r="F21" s="1">
        <v>0.70889000000000002</v>
      </c>
      <c r="G21" s="1">
        <v>0.70891999999999999</v>
      </c>
      <c r="H21" s="1">
        <v>0.37675999999999998</v>
      </c>
      <c r="I21" s="1">
        <v>1.4457999999999999E-3</v>
      </c>
      <c r="J21" s="1">
        <v>0.53869</v>
      </c>
      <c r="K21" s="1">
        <v>9.4247999999999998E-2</v>
      </c>
      <c r="L21" s="1">
        <v>0.51822000000000001</v>
      </c>
      <c r="M21" s="1">
        <v>3.7544000000000002E-3</v>
      </c>
      <c r="N21" s="1">
        <v>0.90954999999999997</v>
      </c>
    </row>
    <row r="22" spans="1:14" x14ac:dyDescent="0.2">
      <c r="A22" s="49">
        <v>0.25</v>
      </c>
      <c r="B22" s="50">
        <f t="shared" si="0"/>
        <v>0.49476999999999999</v>
      </c>
      <c r="C22" s="1"/>
      <c r="D22" s="1">
        <v>0.67291000000000001</v>
      </c>
      <c r="E22" s="1">
        <v>0.67288000000000003</v>
      </c>
      <c r="F22" s="1">
        <v>0.67291999999999996</v>
      </c>
      <c r="G22" s="1">
        <v>0.67291999999999996</v>
      </c>
      <c r="H22" s="1">
        <v>0.36454999999999999</v>
      </c>
      <c r="I22" s="1">
        <v>5.6313999999999995E-4</v>
      </c>
      <c r="J22" s="1">
        <v>0.49476999999999999</v>
      </c>
      <c r="K22" s="1">
        <v>7.2959999999999997E-2</v>
      </c>
      <c r="L22" s="1">
        <v>0.47459000000000001</v>
      </c>
      <c r="M22" s="1">
        <v>1.9751999999999999E-3</v>
      </c>
      <c r="N22" s="1">
        <v>0.89649999999999996</v>
      </c>
    </row>
    <row r="23" spans="1:14" x14ac:dyDescent="0.2">
      <c r="A23" s="49">
        <v>0.28000000000000003</v>
      </c>
      <c r="B23" s="50">
        <f t="shared" si="0"/>
        <v>0.45418999999999998</v>
      </c>
      <c r="C23" s="1"/>
      <c r="D23" s="1">
        <v>0.63846000000000003</v>
      </c>
      <c r="E23" s="1">
        <v>0.63844999999999996</v>
      </c>
      <c r="F23" s="1">
        <v>0.63846000000000003</v>
      </c>
      <c r="G23" s="1">
        <v>0.63849</v>
      </c>
      <c r="H23" s="1">
        <v>0.35304999999999997</v>
      </c>
      <c r="I23" s="1">
        <v>2.1953000000000001E-4</v>
      </c>
      <c r="J23" s="1">
        <v>0.45418999999999998</v>
      </c>
      <c r="K23" s="1">
        <v>5.6647000000000003E-2</v>
      </c>
      <c r="L23" s="1">
        <v>0.43515999999999999</v>
      </c>
      <c r="M23" s="1">
        <v>1.0448E-3</v>
      </c>
      <c r="N23" s="1">
        <v>0.88361999999999996</v>
      </c>
    </row>
    <row r="24" spans="1:14" x14ac:dyDescent="0.2">
      <c r="A24" s="49">
        <v>0.31</v>
      </c>
      <c r="B24" s="50">
        <f t="shared" si="0"/>
        <v>0.41676999999999997</v>
      </c>
      <c r="C24" s="1"/>
      <c r="D24" s="1">
        <v>0.60553999999999997</v>
      </c>
      <c r="E24" s="1">
        <v>0.60560999999999998</v>
      </c>
      <c r="F24" s="1">
        <v>0.60558999999999996</v>
      </c>
      <c r="G24" s="1">
        <v>0.60558000000000001</v>
      </c>
      <c r="H24" s="1">
        <v>0.34199000000000002</v>
      </c>
      <c r="I24" s="1">
        <v>8.5785999999999995E-5</v>
      </c>
      <c r="J24" s="1">
        <v>0.41676999999999997</v>
      </c>
      <c r="K24" s="1">
        <v>4.4117000000000003E-2</v>
      </c>
      <c r="L24" s="1">
        <v>0.39949000000000001</v>
      </c>
      <c r="M24" s="1">
        <v>5.5480999999999998E-4</v>
      </c>
      <c r="N24" s="1">
        <v>0.87087999999999999</v>
      </c>
    </row>
    <row r="25" spans="1:14" x14ac:dyDescent="0.2">
      <c r="A25" s="49">
        <v>0.35</v>
      </c>
      <c r="B25" s="50">
        <f t="shared" si="0"/>
        <v>0.37187999999999999</v>
      </c>
      <c r="C25" s="1"/>
      <c r="D25" s="1">
        <v>0.56396999999999997</v>
      </c>
      <c r="E25" s="1">
        <v>0.56398999999999999</v>
      </c>
      <c r="F25" s="1">
        <v>0.56398999999999999</v>
      </c>
      <c r="G25" s="1">
        <v>0.56398999999999999</v>
      </c>
      <c r="H25" s="1">
        <v>0.3276</v>
      </c>
      <c r="I25" s="1">
        <v>2.4746E-5</v>
      </c>
      <c r="J25" s="1">
        <v>0.37187999999999999</v>
      </c>
      <c r="K25" s="1">
        <v>3.1712999999999998E-2</v>
      </c>
      <c r="L25" s="1">
        <v>0.35715000000000002</v>
      </c>
      <c r="M25" s="1">
        <v>2.3981E-4</v>
      </c>
      <c r="N25" s="1">
        <v>0.85406000000000004</v>
      </c>
    </row>
    <row r="26" spans="1:14" x14ac:dyDescent="0.2">
      <c r="A26" s="49">
        <v>0.39</v>
      </c>
      <c r="B26" s="50">
        <f t="shared" si="0"/>
        <v>0.33215</v>
      </c>
      <c r="C26" s="1"/>
      <c r="D26" s="1">
        <v>0.52485999999999999</v>
      </c>
      <c r="E26" s="1">
        <v>0.52488000000000001</v>
      </c>
      <c r="F26" s="1">
        <v>0.52488000000000001</v>
      </c>
      <c r="G26" s="1">
        <v>0.52488000000000001</v>
      </c>
      <c r="H26" s="1">
        <v>0.31353999999999999</v>
      </c>
      <c r="I26" s="1">
        <v>7.3655E-6</v>
      </c>
      <c r="J26" s="1">
        <v>0.33215</v>
      </c>
      <c r="K26" s="1">
        <v>2.2842000000000001E-2</v>
      </c>
      <c r="L26" s="1">
        <v>0.32001000000000002</v>
      </c>
      <c r="M26" s="1">
        <v>1.042E-4</v>
      </c>
      <c r="N26" s="1">
        <v>0.83748999999999996</v>
      </c>
    </row>
    <row r="27" spans="1:14" x14ac:dyDescent="0.2">
      <c r="A27" s="49">
        <v>0.43</v>
      </c>
      <c r="B27" s="50">
        <f t="shared" si="0"/>
        <v>0.29697000000000001</v>
      </c>
      <c r="C27" s="1"/>
      <c r="D27" s="1">
        <v>0.48812</v>
      </c>
      <c r="E27" s="1">
        <v>0.48813000000000001</v>
      </c>
      <c r="F27" s="1">
        <v>0.48814000000000002</v>
      </c>
      <c r="G27" s="1">
        <v>0.48814000000000002</v>
      </c>
      <c r="H27" s="1">
        <v>0.30008000000000001</v>
      </c>
      <c r="I27" s="1">
        <v>2.3808999999999999E-6</v>
      </c>
      <c r="J27" s="1">
        <v>0.29697000000000001</v>
      </c>
      <c r="K27" s="1">
        <v>1.6475E-2</v>
      </c>
      <c r="L27" s="1">
        <v>0.28708</v>
      </c>
      <c r="M27" s="1">
        <v>4.5460000000000002E-5</v>
      </c>
      <c r="N27" s="1">
        <v>0.82113999999999998</v>
      </c>
    </row>
    <row r="28" spans="1:14" x14ac:dyDescent="0.2">
      <c r="A28" s="49">
        <v>0.47</v>
      </c>
      <c r="B28" s="50">
        <f t="shared" si="0"/>
        <v>0.26579999999999998</v>
      </c>
      <c r="C28" s="1"/>
      <c r="D28" s="1">
        <v>0.45302999999999999</v>
      </c>
      <c r="E28" s="1">
        <v>0.45304</v>
      </c>
      <c r="F28" s="1">
        <v>0.45304</v>
      </c>
      <c r="G28" s="1">
        <v>0.45304</v>
      </c>
      <c r="H28" s="1">
        <v>0.28713</v>
      </c>
      <c r="I28" s="1">
        <v>9.203E-7</v>
      </c>
      <c r="J28" s="1">
        <v>0.26579999999999998</v>
      </c>
      <c r="K28" s="1">
        <v>1.189E-2</v>
      </c>
      <c r="L28" s="1">
        <v>0.25811000000000001</v>
      </c>
      <c r="M28" s="1">
        <v>1.9888E-5</v>
      </c>
      <c r="N28" s="1">
        <v>0.80503999999999998</v>
      </c>
    </row>
    <row r="29" spans="1:14" x14ac:dyDescent="0.2">
      <c r="A29" s="49">
        <v>0.51</v>
      </c>
      <c r="B29" s="50">
        <f t="shared" si="0"/>
        <v>0.23816999999999999</v>
      </c>
      <c r="C29" s="1"/>
      <c r="D29" s="1">
        <v>0.42013</v>
      </c>
      <c r="E29" s="1">
        <v>0.42015000000000002</v>
      </c>
      <c r="F29" s="1">
        <v>0.42015000000000002</v>
      </c>
      <c r="G29" s="1">
        <v>0.42015000000000002</v>
      </c>
      <c r="H29" s="1">
        <v>0.27467000000000003</v>
      </c>
      <c r="I29" s="1">
        <v>4.6641000000000001E-7</v>
      </c>
      <c r="J29" s="1">
        <v>0.23816999999999999</v>
      </c>
      <c r="K29" s="1">
        <v>8.5809000000000007E-3</v>
      </c>
      <c r="L29" s="1">
        <v>0.2326</v>
      </c>
      <c r="M29" s="1">
        <v>8.7230999999999995E-6</v>
      </c>
      <c r="N29" s="1">
        <v>0.78917999999999999</v>
      </c>
    </row>
    <row r="30" spans="1:14" x14ac:dyDescent="0.2">
      <c r="A30" s="49">
        <v>0.55000000000000004</v>
      </c>
      <c r="B30" s="50">
        <f t="shared" si="0"/>
        <v>0.21357999999999999</v>
      </c>
      <c r="C30" s="1"/>
      <c r="D30" s="1">
        <v>0.38947999999999999</v>
      </c>
      <c r="E30" s="1">
        <v>0.38949</v>
      </c>
      <c r="F30" s="1">
        <v>0.38950000000000001</v>
      </c>
      <c r="G30" s="1">
        <v>0.38950000000000001</v>
      </c>
      <c r="H30" s="1">
        <v>0.26268999999999998</v>
      </c>
      <c r="I30" s="1">
        <v>3.0424999999999999E-7</v>
      </c>
      <c r="J30" s="1">
        <v>0.21357999999999999</v>
      </c>
      <c r="K30" s="1">
        <v>6.1936999999999999E-3</v>
      </c>
      <c r="L30" s="1">
        <v>0.21</v>
      </c>
      <c r="M30" s="1">
        <v>3.8330999999999998E-6</v>
      </c>
      <c r="N30" s="1">
        <v>0.77351999999999999</v>
      </c>
    </row>
    <row r="31" spans="1:14" x14ac:dyDescent="0.2">
      <c r="A31" s="49">
        <v>0.6</v>
      </c>
      <c r="B31" s="50">
        <f t="shared" si="0"/>
        <v>0.18661</v>
      </c>
      <c r="C31" s="1"/>
      <c r="D31" s="1">
        <v>0.35410000000000003</v>
      </c>
      <c r="E31" s="1">
        <v>0.35411999999999999</v>
      </c>
      <c r="F31" s="1">
        <v>0.35411999999999999</v>
      </c>
      <c r="G31" s="1">
        <v>0.35411999999999999</v>
      </c>
      <c r="H31" s="1">
        <v>0.24837999999999999</v>
      </c>
      <c r="I31" s="1">
        <v>2.1724999999999999E-7</v>
      </c>
      <c r="J31" s="1">
        <v>0.18661</v>
      </c>
      <c r="K31" s="1">
        <v>4.1212999999999996E-3</v>
      </c>
      <c r="L31" s="1">
        <v>0.18529000000000001</v>
      </c>
      <c r="M31" s="1">
        <v>1.3741999999999999E-6</v>
      </c>
      <c r="N31" s="1">
        <v>0.75431000000000004</v>
      </c>
    </row>
    <row r="32" spans="1:14" x14ac:dyDescent="0.2">
      <c r="A32" s="49">
        <v>0.65</v>
      </c>
      <c r="B32" s="50">
        <f t="shared" si="0"/>
        <v>0.16339999999999999</v>
      </c>
      <c r="C32" s="1"/>
      <c r="D32" s="1">
        <v>0.32174999999999998</v>
      </c>
      <c r="E32" s="1">
        <v>0.32175999999999999</v>
      </c>
      <c r="F32" s="1">
        <v>0.32175999999999999</v>
      </c>
      <c r="G32" s="1">
        <v>0.32175999999999999</v>
      </c>
      <c r="H32" s="1">
        <v>0.23472000000000001</v>
      </c>
      <c r="I32" s="1">
        <v>1.6822999999999999E-7</v>
      </c>
      <c r="J32" s="1">
        <v>0.16339999999999999</v>
      </c>
      <c r="K32" s="1">
        <v>2.7420000000000001E-3</v>
      </c>
      <c r="L32" s="1">
        <v>0.16395000000000001</v>
      </c>
      <c r="M32" s="1">
        <v>4.9373000000000001E-7</v>
      </c>
      <c r="N32" s="1">
        <v>0.73536999999999997</v>
      </c>
    </row>
    <row r="33" spans="1:14" x14ac:dyDescent="0.2">
      <c r="A33" s="49">
        <v>0.7</v>
      </c>
      <c r="B33" s="50">
        <f t="shared" si="0"/>
        <v>0.14343</v>
      </c>
      <c r="C33" s="1"/>
      <c r="D33" s="1">
        <v>0.29218</v>
      </c>
      <c r="E33" s="1">
        <v>0.29219000000000001</v>
      </c>
      <c r="F33" s="1">
        <v>0.29219000000000001</v>
      </c>
      <c r="G33" s="1">
        <v>0.29219000000000001</v>
      </c>
      <c r="H33" s="1">
        <v>0.22148999999999999</v>
      </c>
      <c r="I33" s="1">
        <v>1.3318999999999999E-7</v>
      </c>
      <c r="J33" s="1">
        <v>0.14343</v>
      </c>
      <c r="K33" s="1">
        <v>1.8240999999999999E-3</v>
      </c>
      <c r="L33" s="1">
        <v>0.14546000000000001</v>
      </c>
      <c r="M33" s="1">
        <v>1.7765999999999999E-7</v>
      </c>
      <c r="N33" s="1">
        <v>0.71670999999999996</v>
      </c>
    </row>
    <row r="34" spans="1:14" x14ac:dyDescent="0.2">
      <c r="A34" s="49">
        <v>0.75</v>
      </c>
      <c r="B34" s="50">
        <f t="shared" si="0"/>
        <v>0.12622</v>
      </c>
      <c r="C34" s="1"/>
      <c r="D34" s="1">
        <v>0.26517000000000002</v>
      </c>
      <c r="E34" s="1">
        <v>0.26518000000000003</v>
      </c>
      <c r="F34" s="1">
        <v>0.26518000000000003</v>
      </c>
      <c r="G34" s="1">
        <v>0.26518000000000003</v>
      </c>
      <c r="H34" s="1">
        <v>0.20885000000000001</v>
      </c>
      <c r="I34" s="1">
        <v>1.0604E-7</v>
      </c>
      <c r="J34" s="1">
        <v>0.12622</v>
      </c>
      <c r="K34" s="1">
        <v>1.2133000000000001E-3</v>
      </c>
      <c r="L34" s="1">
        <v>0.12938</v>
      </c>
      <c r="M34" s="1">
        <v>6.4010000000000002E-8</v>
      </c>
      <c r="N34" s="1">
        <v>0.69840000000000002</v>
      </c>
    </row>
    <row r="35" spans="1:14" x14ac:dyDescent="0.2">
      <c r="A35" s="49">
        <v>0.8</v>
      </c>
      <c r="B35" s="50">
        <f t="shared" si="0"/>
        <v>0.11135</v>
      </c>
      <c r="C35" s="1"/>
      <c r="D35" s="1">
        <v>0.24051</v>
      </c>
      <c r="E35" s="1">
        <v>0.24052000000000001</v>
      </c>
      <c r="F35" s="1">
        <v>0.24052000000000001</v>
      </c>
      <c r="G35" s="1">
        <v>0.24052000000000001</v>
      </c>
      <c r="H35" s="1">
        <v>0.19689000000000001</v>
      </c>
      <c r="I35" s="1">
        <v>8.4529000000000002E-8</v>
      </c>
      <c r="J35" s="1">
        <v>0.11135</v>
      </c>
      <c r="K35" s="1">
        <v>8.0692000000000003E-4</v>
      </c>
      <c r="L35" s="1">
        <v>0.1153</v>
      </c>
      <c r="M35" s="1">
        <v>2.3091000000000001E-8</v>
      </c>
      <c r="N35" s="1">
        <v>0.68050999999999995</v>
      </c>
    </row>
    <row r="36" spans="1:14" x14ac:dyDescent="0.2">
      <c r="A36" s="49">
        <v>0.85</v>
      </c>
      <c r="B36" s="50">
        <f t="shared" si="0"/>
        <v>9.8475999999999994E-2</v>
      </c>
      <c r="C36" s="1"/>
      <c r="D36" s="1">
        <v>0.21801999999999999</v>
      </c>
      <c r="E36" s="1">
        <v>0.21801999999999999</v>
      </c>
      <c r="F36" s="1">
        <v>0.21803</v>
      </c>
      <c r="G36" s="1">
        <v>0.21801999999999999</v>
      </c>
      <c r="H36" s="1">
        <v>0.18557000000000001</v>
      </c>
      <c r="I36" s="1">
        <v>6.7368999999999999E-8</v>
      </c>
      <c r="J36" s="1">
        <v>9.8475999999999994E-2</v>
      </c>
      <c r="K36" s="1">
        <v>5.3656000000000005E-4</v>
      </c>
      <c r="L36" s="1">
        <v>0.10292999999999999</v>
      </c>
      <c r="M36" s="1">
        <v>8.3374000000000006E-9</v>
      </c>
      <c r="N36" s="1">
        <v>0.66298000000000001</v>
      </c>
    </row>
    <row r="37" spans="1:14" x14ac:dyDescent="0.2">
      <c r="A37" s="49">
        <v>0.9</v>
      </c>
      <c r="B37" s="50">
        <f t="shared" si="0"/>
        <v>8.7318000000000007E-2</v>
      </c>
      <c r="C37" s="1"/>
      <c r="D37" s="1">
        <v>0.19741</v>
      </c>
      <c r="E37" s="1">
        <v>0.19741</v>
      </c>
      <c r="F37" s="1">
        <v>0.19741</v>
      </c>
      <c r="G37" s="1">
        <v>0.19741</v>
      </c>
      <c r="H37" s="1">
        <v>0.17485999999999999</v>
      </c>
      <c r="I37" s="1">
        <v>5.3659999999999999E-8</v>
      </c>
      <c r="J37" s="1">
        <v>8.7318000000000007E-2</v>
      </c>
      <c r="K37" s="1">
        <v>3.5673999999999998E-4</v>
      </c>
      <c r="L37" s="1">
        <v>9.2053999999999997E-2</v>
      </c>
      <c r="M37" s="1">
        <v>3.0128999999999998E-9</v>
      </c>
      <c r="N37" s="1">
        <v>0.64580000000000004</v>
      </c>
    </row>
    <row r="38" spans="1:14" x14ac:dyDescent="0.2">
      <c r="A38" s="49">
        <v>0.95</v>
      </c>
      <c r="B38" s="50">
        <f t="shared" si="0"/>
        <v>7.7630000000000005E-2</v>
      </c>
      <c r="C38" s="1"/>
      <c r="D38" s="1">
        <v>0.17856</v>
      </c>
      <c r="E38" s="1">
        <v>0.17856</v>
      </c>
      <c r="F38" s="1">
        <v>0.17857000000000001</v>
      </c>
      <c r="G38" s="1">
        <v>0.17856</v>
      </c>
      <c r="H38" s="1">
        <v>0.16474</v>
      </c>
      <c r="I38" s="1">
        <v>4.2732000000000002E-8</v>
      </c>
      <c r="J38" s="1">
        <v>7.7630000000000005E-2</v>
      </c>
      <c r="K38" s="1">
        <v>2.3714999999999999E-4</v>
      </c>
      <c r="L38" s="1">
        <v>8.2475000000000007E-2</v>
      </c>
      <c r="M38" s="1">
        <v>1.0895E-9</v>
      </c>
      <c r="N38" s="1">
        <v>0.62900999999999996</v>
      </c>
    </row>
    <row r="39" spans="1:14" x14ac:dyDescent="0.2">
      <c r="A39" s="49">
        <v>1</v>
      </c>
      <c r="B39" s="50">
        <f t="shared" si="0"/>
        <v>6.9195999999999994E-2</v>
      </c>
      <c r="C39" s="1"/>
      <c r="D39" s="1">
        <v>0.16145999999999999</v>
      </c>
      <c r="E39" s="1">
        <v>0.16145999999999999</v>
      </c>
      <c r="F39" s="1">
        <v>0.16147</v>
      </c>
      <c r="G39" s="1">
        <v>0.16147</v>
      </c>
      <c r="H39" s="1">
        <v>0.15515999999999999</v>
      </c>
      <c r="I39" s="1">
        <v>3.4018000000000001E-8</v>
      </c>
      <c r="J39" s="1">
        <v>6.9195999999999994E-2</v>
      </c>
      <c r="K39" s="1">
        <v>1.5762999999999999E-4</v>
      </c>
      <c r="L39" s="1">
        <v>7.4010999999999993E-2</v>
      </c>
      <c r="M39" s="1">
        <v>3.8862999999999998E-10</v>
      </c>
      <c r="N39" s="1">
        <v>0.61255000000000004</v>
      </c>
    </row>
    <row r="40" spans="1:14" x14ac:dyDescent="0.2">
      <c r="A40" s="49">
        <v>1.1000000000000001</v>
      </c>
      <c r="B40" s="50">
        <f t="shared" si="0"/>
        <v>5.5384999999999997E-2</v>
      </c>
      <c r="C40" s="1"/>
      <c r="D40" s="1">
        <v>0.13189000000000001</v>
      </c>
      <c r="E40" s="1">
        <v>0.13189999999999999</v>
      </c>
      <c r="F40" s="1">
        <v>0.13189999999999999</v>
      </c>
      <c r="G40" s="1">
        <v>0.13189999999999999</v>
      </c>
      <c r="H40" s="1">
        <v>0.13754</v>
      </c>
      <c r="I40" s="1">
        <v>2.1535999999999998E-8</v>
      </c>
      <c r="J40" s="1">
        <v>5.5384999999999997E-2</v>
      </c>
      <c r="K40" s="1">
        <v>6.9616000000000006E-5</v>
      </c>
      <c r="L40" s="1">
        <v>5.9809000000000001E-2</v>
      </c>
      <c r="M40" s="1">
        <v>5.0225E-11</v>
      </c>
      <c r="N40" s="1">
        <v>0.58072999999999997</v>
      </c>
    </row>
    <row r="41" spans="1:14" x14ac:dyDescent="0.2">
      <c r="A41" s="49">
        <v>1.3</v>
      </c>
      <c r="B41" s="50">
        <f t="shared" si="0"/>
        <v>3.6419E-2</v>
      </c>
      <c r="C41" s="1"/>
      <c r="D41" s="1">
        <v>8.7693999999999994E-2</v>
      </c>
      <c r="E41" s="1">
        <v>8.7693999999999994E-2</v>
      </c>
      <c r="F41" s="1">
        <v>8.7694999999999995E-2</v>
      </c>
      <c r="G41" s="1">
        <v>8.77E-2</v>
      </c>
      <c r="H41" s="1">
        <v>0.10775</v>
      </c>
      <c r="I41" s="1">
        <v>8.6063999999999996E-9</v>
      </c>
      <c r="J41" s="1">
        <v>3.6419E-2</v>
      </c>
      <c r="K41" s="1">
        <v>1.3573E-5</v>
      </c>
      <c r="L41" s="1">
        <v>3.9495000000000002E-2</v>
      </c>
      <c r="M41" s="1">
        <v>8.7454000000000003E-13</v>
      </c>
      <c r="N41" s="1">
        <v>0.52095000000000002</v>
      </c>
    </row>
    <row r="42" spans="1:14" x14ac:dyDescent="0.2">
      <c r="A42" s="49">
        <v>1.5</v>
      </c>
      <c r="B42" s="50">
        <f t="shared" si="0"/>
        <v>2.4702000000000002E-2</v>
      </c>
      <c r="C42" s="1"/>
      <c r="D42" s="1">
        <v>5.7953999999999999E-2</v>
      </c>
      <c r="E42" s="1">
        <v>5.7956000000000001E-2</v>
      </c>
      <c r="F42" s="1">
        <v>5.7956000000000001E-2</v>
      </c>
      <c r="G42" s="1">
        <v>5.7956000000000001E-2</v>
      </c>
      <c r="H42" s="1">
        <v>8.3868999999999999E-2</v>
      </c>
      <c r="I42" s="1">
        <v>3.4302E-9</v>
      </c>
      <c r="J42" s="1">
        <v>2.4702000000000002E-2</v>
      </c>
      <c r="K42" s="1">
        <v>2.6436E-6</v>
      </c>
      <c r="L42" s="1">
        <v>2.6402999999999999E-2</v>
      </c>
      <c r="M42" s="1">
        <v>1.5242E-14</v>
      </c>
      <c r="N42" s="1">
        <v>0.46567999999999998</v>
      </c>
    </row>
    <row r="43" spans="1:14" x14ac:dyDescent="0.2">
      <c r="A43" s="49">
        <v>1.7</v>
      </c>
      <c r="B43" s="50">
        <f t="shared" si="0"/>
        <v>1.7176E-2</v>
      </c>
      <c r="C43" s="1"/>
      <c r="D43" s="1">
        <v>3.8178999999999998E-2</v>
      </c>
      <c r="E43" s="1">
        <v>3.8178999999999998E-2</v>
      </c>
      <c r="F43" s="1">
        <v>3.8179999999999999E-2</v>
      </c>
      <c r="G43" s="1">
        <v>3.8178999999999998E-2</v>
      </c>
      <c r="H43" s="1">
        <v>6.5083000000000002E-2</v>
      </c>
      <c r="I43" s="1">
        <v>1.3635000000000001E-9</v>
      </c>
      <c r="J43" s="1">
        <v>1.7176E-2</v>
      </c>
      <c r="K43" s="1">
        <v>5.1421000000000005E-7</v>
      </c>
      <c r="L43" s="1">
        <v>1.7791999999999999E-2</v>
      </c>
      <c r="M43" s="1">
        <v>2.6556000000000002E-16</v>
      </c>
      <c r="N43" s="1">
        <v>0.41571999999999998</v>
      </c>
    </row>
    <row r="44" spans="1:14" x14ac:dyDescent="0.2">
      <c r="A44" s="49">
        <v>2</v>
      </c>
      <c r="B44" s="50">
        <f t="shared" si="0"/>
        <v>1.0264000000000001E-2</v>
      </c>
      <c r="C44" s="1"/>
      <c r="D44" s="1">
        <v>2.0289999999999999E-2</v>
      </c>
      <c r="E44" s="1">
        <v>2.0291E-2</v>
      </c>
      <c r="F44" s="1">
        <v>2.0291E-2</v>
      </c>
      <c r="G44" s="1">
        <v>2.0291E-2</v>
      </c>
      <c r="H44" s="1">
        <v>4.4274000000000001E-2</v>
      </c>
      <c r="I44" s="1">
        <v>3.4053000000000001E-10</v>
      </c>
      <c r="J44" s="1">
        <v>1.0264000000000001E-2</v>
      </c>
      <c r="K44" s="1">
        <v>4.4021000000000001E-8</v>
      </c>
      <c r="L44" s="1">
        <v>9.9561000000000007E-3</v>
      </c>
      <c r="M44" s="1">
        <v>6.1185999999999997E-19</v>
      </c>
      <c r="N44" s="1">
        <v>0.34982000000000002</v>
      </c>
    </row>
    <row r="45" spans="1:14" x14ac:dyDescent="0.2">
      <c r="A45" s="49">
        <v>2.2999999999999998</v>
      </c>
      <c r="B45" s="50">
        <f t="shared" si="0"/>
        <v>6.2743E-3</v>
      </c>
      <c r="C45" s="1"/>
      <c r="D45" s="1">
        <v>1.0722000000000001E-2</v>
      </c>
      <c r="E45" s="1">
        <v>1.0722000000000001E-2</v>
      </c>
      <c r="F45" s="1">
        <v>1.0722000000000001E-2</v>
      </c>
      <c r="G45" s="1">
        <v>1.0722000000000001E-2</v>
      </c>
      <c r="H45" s="1">
        <v>2.9919000000000001E-2</v>
      </c>
      <c r="I45" s="1">
        <v>8.4843999999999997E-11</v>
      </c>
      <c r="J45" s="1">
        <v>6.2743E-3</v>
      </c>
      <c r="K45" s="1">
        <v>3.7544999999999998E-9</v>
      </c>
      <c r="L45" s="1">
        <v>5.6343000000000001E-3</v>
      </c>
      <c r="M45" s="1">
        <v>1.3844E-21</v>
      </c>
      <c r="N45" s="1">
        <v>0.29353000000000001</v>
      </c>
    </row>
    <row r="46" spans="1:14" x14ac:dyDescent="0.2">
      <c r="A46" s="49">
        <v>2.6</v>
      </c>
      <c r="B46" s="50">
        <f t="shared" si="0"/>
        <v>3.8798000000000001E-3</v>
      </c>
      <c r="C46" s="1"/>
      <c r="D46" s="1">
        <v>5.6395999999999998E-3</v>
      </c>
      <c r="E46" s="1">
        <v>5.6398000000000004E-3</v>
      </c>
      <c r="F46" s="1">
        <v>5.6398999999999998E-3</v>
      </c>
      <c r="G46" s="1">
        <v>5.6398000000000004E-3</v>
      </c>
      <c r="H46" s="1">
        <v>2.0136999999999999E-2</v>
      </c>
      <c r="I46" s="1">
        <v>2.1097999999999999E-11</v>
      </c>
      <c r="J46" s="1">
        <v>3.8798000000000001E-3</v>
      </c>
      <c r="K46" s="1">
        <v>3.1873999999999998E-10</v>
      </c>
      <c r="L46" s="1">
        <v>3.2225000000000001E-3</v>
      </c>
      <c r="M46" s="1">
        <v>3.1325E-24</v>
      </c>
      <c r="N46" s="1">
        <v>0.24545</v>
      </c>
    </row>
    <row r="47" spans="1:14" x14ac:dyDescent="0.2">
      <c r="A47" s="49">
        <v>3</v>
      </c>
      <c r="B47" s="50">
        <f t="shared" si="0"/>
        <v>2.0595000000000001E-3</v>
      </c>
      <c r="C47" s="1"/>
      <c r="D47" s="1">
        <v>2.3823E-3</v>
      </c>
      <c r="E47" s="1">
        <v>2.3823999999999998E-3</v>
      </c>
      <c r="F47" s="1">
        <v>2.3823999999999998E-3</v>
      </c>
      <c r="G47" s="1">
        <v>2.3823999999999998E-3</v>
      </c>
      <c r="H47" s="1">
        <v>1.18E-2</v>
      </c>
      <c r="I47" s="1">
        <v>3.291E-12</v>
      </c>
      <c r="J47" s="1">
        <v>2.0595000000000001E-3</v>
      </c>
      <c r="K47" s="1">
        <v>1.1824E-11</v>
      </c>
      <c r="L47" s="1">
        <v>1.554E-3</v>
      </c>
      <c r="M47" s="1">
        <v>9.3067999999999998E-28</v>
      </c>
      <c r="N47" s="1">
        <v>0.1923</v>
      </c>
    </row>
    <row r="48" spans="1:14" x14ac:dyDescent="0.2">
      <c r="A48" s="49">
        <v>3.4</v>
      </c>
      <c r="B48" s="50">
        <f t="shared" si="0"/>
        <v>1.0962999999999999E-3</v>
      </c>
      <c r="C48" s="1"/>
      <c r="D48" s="1">
        <v>1.0019E-3</v>
      </c>
      <c r="E48" s="1">
        <v>1.0020000000000001E-3</v>
      </c>
      <c r="F48" s="1">
        <v>1.0020000000000001E-3</v>
      </c>
      <c r="G48" s="1">
        <v>1.0020000000000001E-3</v>
      </c>
      <c r="H48" s="1">
        <v>6.8773000000000003E-3</v>
      </c>
      <c r="I48" s="1">
        <v>5.1182999999999995E-13</v>
      </c>
      <c r="J48" s="1">
        <v>1.0962999999999999E-3</v>
      </c>
      <c r="K48" s="1">
        <v>4.3523E-13</v>
      </c>
      <c r="L48" s="1">
        <v>7.6312000000000005E-4</v>
      </c>
      <c r="M48" s="1">
        <v>2.7653999999999999E-31</v>
      </c>
      <c r="N48" s="1">
        <v>0.15015999999999999</v>
      </c>
    </row>
    <row r="49" spans="1:14" x14ac:dyDescent="0.2">
      <c r="A49" s="49">
        <v>3.8</v>
      </c>
      <c r="B49" s="50">
        <f t="shared" si="0"/>
        <v>5.8359999999999998E-4</v>
      </c>
      <c r="C49" s="1"/>
      <c r="D49" s="1">
        <v>4.1951E-4</v>
      </c>
      <c r="E49" s="1">
        <v>4.1951999999999999E-4</v>
      </c>
      <c r="F49" s="1">
        <v>4.1951999999999999E-4</v>
      </c>
      <c r="G49" s="1">
        <v>4.1951999999999999E-4</v>
      </c>
      <c r="H49" s="1">
        <v>3.9886000000000001E-3</v>
      </c>
      <c r="I49" s="1">
        <v>7.9379000000000002E-14</v>
      </c>
      <c r="J49" s="1">
        <v>5.8359999999999998E-4</v>
      </c>
      <c r="K49" s="1">
        <v>1.6002000000000001E-14</v>
      </c>
      <c r="L49" s="1">
        <v>3.8191000000000001E-4</v>
      </c>
      <c r="M49" s="1">
        <v>5.7054999999999998E-34</v>
      </c>
      <c r="N49" s="1">
        <v>0.11686000000000001</v>
      </c>
    </row>
    <row r="50" spans="1:14" x14ac:dyDescent="0.2">
      <c r="A50" s="49">
        <v>4.2</v>
      </c>
      <c r="B50" s="50">
        <f t="shared" si="0"/>
        <v>3.1052E-4</v>
      </c>
      <c r="C50" s="1"/>
      <c r="D50" s="1">
        <v>1.752E-4</v>
      </c>
      <c r="E50" s="1">
        <v>1.752E-4</v>
      </c>
      <c r="F50" s="1">
        <v>1.752E-4</v>
      </c>
      <c r="G50" s="1">
        <v>1.752E-4</v>
      </c>
      <c r="H50" s="1">
        <v>2.3054999999999998E-3</v>
      </c>
      <c r="I50" s="1">
        <v>1.2278999999999999E-14</v>
      </c>
      <c r="J50" s="1">
        <v>3.1052E-4</v>
      </c>
      <c r="K50" s="1">
        <v>5.9009999999999996E-16</v>
      </c>
      <c r="L50" s="1">
        <v>1.9483E-4</v>
      </c>
      <c r="M50" s="1">
        <v>5.7054999999999998E-34</v>
      </c>
      <c r="N50" s="1">
        <v>9.0562000000000004E-2</v>
      </c>
    </row>
    <row r="51" spans="1:14" x14ac:dyDescent="0.2">
      <c r="A51" s="49">
        <v>4.5999999999999996</v>
      </c>
      <c r="B51" s="50">
        <f t="shared" si="0"/>
        <v>1.6513000000000001E-4</v>
      </c>
      <c r="C51" s="1"/>
      <c r="D51" s="1">
        <v>7.2947999999999993E-5</v>
      </c>
      <c r="E51" s="1">
        <v>7.2948999999999996E-5</v>
      </c>
      <c r="F51" s="1">
        <v>7.2946000000000003E-5</v>
      </c>
      <c r="G51" s="1">
        <v>7.2948999999999996E-5</v>
      </c>
      <c r="H51" s="1">
        <v>1.3290999999999999E-3</v>
      </c>
      <c r="I51" s="1">
        <v>1.894E-15</v>
      </c>
      <c r="J51" s="1">
        <v>1.6513000000000001E-4</v>
      </c>
      <c r="K51" s="1">
        <v>2.1892999999999999E-17</v>
      </c>
      <c r="L51" s="1">
        <v>1.0139E-4</v>
      </c>
      <c r="M51" s="1">
        <v>5.7054999999999998E-34</v>
      </c>
      <c r="N51" s="1">
        <v>7.0014000000000007E-2</v>
      </c>
    </row>
    <row r="52" spans="1:14" x14ac:dyDescent="0.2">
      <c r="A52" s="49">
        <v>5</v>
      </c>
      <c r="B52" s="50">
        <f t="shared" si="0"/>
        <v>8.7781999999999994E-5</v>
      </c>
      <c r="C52" s="1"/>
      <c r="D52" s="1">
        <v>3.0303000000000001E-5</v>
      </c>
      <c r="E52" s="1">
        <v>3.0304E-5</v>
      </c>
      <c r="F52" s="1">
        <v>3.0304E-5</v>
      </c>
      <c r="G52" s="1">
        <v>3.0304E-5</v>
      </c>
      <c r="H52" s="1">
        <v>7.6426E-4</v>
      </c>
      <c r="I52" s="1">
        <v>2.9148999999999998E-16</v>
      </c>
      <c r="J52" s="1">
        <v>8.7781999999999994E-5</v>
      </c>
      <c r="K52" s="1">
        <v>8.0499000000000002E-19</v>
      </c>
      <c r="L52" s="1">
        <v>5.3850000000000001E-5</v>
      </c>
      <c r="M52" s="1">
        <v>5.7054999999999998E-34</v>
      </c>
      <c r="N52" s="1">
        <v>5.4002000000000001E-2</v>
      </c>
    </row>
    <row r="53" spans="1:14" x14ac:dyDescent="0.2">
      <c r="A53" s="49">
        <v>5.5</v>
      </c>
      <c r="B53" s="50">
        <f t="shared" si="0"/>
        <v>3.9844E-5</v>
      </c>
      <c r="C53" s="1"/>
      <c r="D53" s="1">
        <v>1.0087E-5</v>
      </c>
      <c r="E53" s="1">
        <v>1.0087E-5</v>
      </c>
      <c r="F53" s="1">
        <v>1.0088000000000001E-5</v>
      </c>
      <c r="G53" s="1">
        <v>1.0088000000000001E-5</v>
      </c>
      <c r="H53" s="1">
        <v>3.8174999999999998E-4</v>
      </c>
      <c r="I53" s="1">
        <v>2.7986999999999998E-17</v>
      </c>
      <c r="J53" s="1">
        <v>3.9844E-5</v>
      </c>
      <c r="K53" s="1">
        <v>1.2694E-20</v>
      </c>
      <c r="L53" s="1">
        <v>2.5122000000000001E-5</v>
      </c>
      <c r="M53" s="1">
        <v>5.7054999999999998E-34</v>
      </c>
      <c r="N53" s="1">
        <v>3.8879999999999998E-2</v>
      </c>
    </row>
    <row r="54" spans="1:14" x14ac:dyDescent="0.2">
      <c r="A54" s="49">
        <v>6</v>
      </c>
      <c r="B54" s="50">
        <f t="shared" si="0"/>
        <v>1.808E-5</v>
      </c>
      <c r="C54" s="1"/>
      <c r="D54" s="1">
        <v>3.3509E-6</v>
      </c>
      <c r="E54" s="1">
        <v>3.3510000000000002E-6</v>
      </c>
      <c r="F54" s="1">
        <v>3.3510000000000002E-6</v>
      </c>
      <c r="G54" s="1">
        <v>3.3510000000000002E-6</v>
      </c>
      <c r="H54" s="1">
        <v>1.9026000000000001E-4</v>
      </c>
      <c r="I54" s="1">
        <v>2.6796E-18</v>
      </c>
      <c r="J54" s="1">
        <v>1.808E-5</v>
      </c>
      <c r="K54" s="1">
        <v>2.0018000000000001E-22</v>
      </c>
      <c r="L54" s="1">
        <v>1.2089999999999999E-5</v>
      </c>
      <c r="M54" s="1">
        <v>5.7054999999999998E-34</v>
      </c>
      <c r="N54" s="1">
        <v>2.7910999999999998E-2</v>
      </c>
    </row>
    <row r="55" spans="1:14" x14ac:dyDescent="0.2">
      <c r="A55" s="49">
        <v>6.5</v>
      </c>
      <c r="B55" s="50">
        <f t="shared" si="0"/>
        <v>8.2084999999999994E-6</v>
      </c>
      <c r="C55" s="1"/>
      <c r="D55" s="1">
        <v>1.1109E-6</v>
      </c>
      <c r="E55" s="1">
        <v>1.1109E-6</v>
      </c>
      <c r="F55" s="1">
        <v>1.1109E-6</v>
      </c>
      <c r="G55" s="1">
        <v>1.1109E-6</v>
      </c>
      <c r="H55" s="1">
        <v>9.4724999999999999E-5</v>
      </c>
      <c r="I55" s="1">
        <v>2.5623000000000002E-19</v>
      </c>
      <c r="J55" s="1">
        <v>8.2084999999999994E-6</v>
      </c>
      <c r="K55" s="1">
        <v>3.1566000000000001E-24</v>
      </c>
      <c r="L55" s="1">
        <v>5.9982999999999998E-6</v>
      </c>
      <c r="M55" s="1">
        <v>5.7054999999999998E-34</v>
      </c>
      <c r="N55" s="1">
        <v>1.9980000000000001E-2</v>
      </c>
    </row>
    <row r="56" spans="1:14" x14ac:dyDescent="0.2">
      <c r="A56" s="49">
        <v>7</v>
      </c>
      <c r="B56" s="50">
        <f t="shared" si="0"/>
        <v>3.7278000000000001E-6</v>
      </c>
      <c r="C56" s="1"/>
      <c r="D56" s="1">
        <v>3.6731000000000002E-7</v>
      </c>
      <c r="E56" s="1">
        <v>3.6732999999999999E-7</v>
      </c>
      <c r="F56" s="1">
        <v>3.6732999999999999E-7</v>
      </c>
      <c r="G56" s="1">
        <v>3.6732999999999999E-7</v>
      </c>
      <c r="H56" s="1">
        <v>4.7057E-5</v>
      </c>
      <c r="I56" s="1">
        <v>2.4484E-20</v>
      </c>
      <c r="J56" s="1">
        <v>3.7278000000000001E-6</v>
      </c>
      <c r="K56" s="1">
        <v>4.9777000000000002E-26</v>
      </c>
      <c r="L56" s="1">
        <v>3.0609000000000002E-6</v>
      </c>
      <c r="M56" s="1">
        <v>5.7054999999999998E-34</v>
      </c>
      <c r="N56" s="1">
        <v>1.4263E-2</v>
      </c>
    </row>
    <row r="57" spans="1:14" x14ac:dyDescent="0.2">
      <c r="A57" s="49">
        <v>7.5</v>
      </c>
      <c r="B57" s="50">
        <f t="shared" si="0"/>
        <v>1.6954999999999999E-6</v>
      </c>
      <c r="C57" s="1"/>
      <c r="D57" s="1">
        <v>1.2123000000000001E-7</v>
      </c>
      <c r="E57" s="1">
        <v>1.2123000000000001E-7</v>
      </c>
      <c r="F57" s="1">
        <v>1.2123999999999999E-7</v>
      </c>
      <c r="G57" s="1">
        <v>1.2123999999999999E-7</v>
      </c>
      <c r="H57" s="1">
        <v>2.3354E-5</v>
      </c>
      <c r="I57" s="1">
        <v>2.3428000000000001E-21</v>
      </c>
      <c r="J57" s="1">
        <v>1.6954999999999999E-6</v>
      </c>
      <c r="K57" s="1">
        <v>7.8493E-28</v>
      </c>
      <c r="L57" s="1">
        <v>1.601E-6</v>
      </c>
      <c r="M57" s="1">
        <v>5.7054999999999998E-34</v>
      </c>
      <c r="N57" s="1">
        <v>1.0161E-2</v>
      </c>
    </row>
    <row r="58" spans="1:14" x14ac:dyDescent="0.2">
      <c r="A58" s="49">
        <v>8</v>
      </c>
      <c r="B58" s="50">
        <f t="shared" si="0"/>
        <v>7.7220999999999995E-7</v>
      </c>
      <c r="C58" s="1"/>
      <c r="D58" s="1">
        <v>3.9941E-8</v>
      </c>
      <c r="E58" s="1">
        <v>3.9943000000000002E-8</v>
      </c>
      <c r="F58" s="1">
        <v>3.9943000000000002E-8</v>
      </c>
      <c r="G58" s="1">
        <v>3.9943000000000002E-8</v>
      </c>
      <c r="H58" s="1">
        <v>1.1592E-5</v>
      </c>
      <c r="I58" s="1">
        <v>2.2447E-22</v>
      </c>
      <c r="J58" s="1">
        <v>7.7220999999999995E-7</v>
      </c>
      <c r="K58" s="1">
        <v>1.2378E-29</v>
      </c>
      <c r="L58" s="1">
        <v>8.5488000000000004E-7</v>
      </c>
      <c r="M58" s="1">
        <v>5.7054999999999998E-34</v>
      </c>
      <c r="N58" s="1">
        <v>7.2227000000000003E-3</v>
      </c>
    </row>
    <row r="59" spans="1:14" x14ac:dyDescent="0.2">
      <c r="A59" s="49">
        <v>8.5</v>
      </c>
      <c r="B59" s="50">
        <f t="shared" si="0"/>
        <v>3.5218000000000002E-7</v>
      </c>
      <c r="C59" s="1"/>
      <c r="D59" s="1">
        <v>1.3135999999999999E-8</v>
      </c>
      <c r="E59" s="1">
        <v>1.3135999999999999E-8</v>
      </c>
      <c r="F59" s="1">
        <v>1.3135999999999999E-8</v>
      </c>
      <c r="G59" s="1">
        <v>1.3135999999999999E-8</v>
      </c>
      <c r="H59" s="1">
        <v>5.7552999999999998E-6</v>
      </c>
      <c r="I59" s="1">
        <v>2.1510999999999999E-23</v>
      </c>
      <c r="J59" s="1">
        <v>3.5218000000000002E-7</v>
      </c>
      <c r="K59" s="1">
        <v>1.9519E-31</v>
      </c>
      <c r="L59" s="1">
        <v>4.6446999999999998E-7</v>
      </c>
      <c r="M59" s="1">
        <v>5.7054999999999998E-34</v>
      </c>
      <c r="N59" s="1">
        <v>5.1244000000000003E-3</v>
      </c>
    </row>
    <row r="60" spans="1:14" x14ac:dyDescent="0.2">
      <c r="A60" s="49">
        <v>9</v>
      </c>
      <c r="B60" s="50">
        <f t="shared" si="0"/>
        <v>1.6079E-7</v>
      </c>
      <c r="C60" s="1"/>
      <c r="D60" s="1">
        <v>4.3115000000000003E-9</v>
      </c>
      <c r="E60" s="1">
        <v>4.3115999999999999E-9</v>
      </c>
      <c r="F60" s="1">
        <v>4.3117000000000003E-9</v>
      </c>
      <c r="G60" s="1">
        <v>4.3115999999999999E-9</v>
      </c>
      <c r="H60" s="1">
        <v>2.8584E-6</v>
      </c>
      <c r="I60" s="1">
        <v>2.0274E-24</v>
      </c>
      <c r="J60" s="1">
        <v>1.6079E-7</v>
      </c>
      <c r="K60" s="1">
        <v>3.0778999999999999E-33</v>
      </c>
      <c r="L60" s="1">
        <v>2.5597999999999999E-7</v>
      </c>
      <c r="M60" s="1">
        <v>5.7054999999999998E-34</v>
      </c>
      <c r="N60" s="1">
        <v>3.6283999999999999E-3</v>
      </c>
    </row>
    <row r="61" spans="1:14" x14ac:dyDescent="0.2">
      <c r="A61" s="49">
        <v>9.5</v>
      </c>
      <c r="B61" s="50">
        <f t="shared" si="0"/>
        <v>7.3519999999999999E-8</v>
      </c>
      <c r="C61" s="1"/>
      <c r="D61" s="1">
        <v>1.4125E-9</v>
      </c>
      <c r="E61" s="1">
        <v>1.4126000000000001E-9</v>
      </c>
      <c r="F61" s="1">
        <v>1.4126000000000001E-9</v>
      </c>
      <c r="G61" s="1">
        <v>1.4126000000000001E-9</v>
      </c>
      <c r="H61" s="1">
        <v>1.4207E-6</v>
      </c>
      <c r="I61" s="1">
        <v>1.9107E-25</v>
      </c>
      <c r="J61" s="1">
        <v>7.3519999999999999E-8</v>
      </c>
      <c r="K61" s="1">
        <v>1.1245E-34</v>
      </c>
      <c r="L61" s="1">
        <v>1.4264000000000001E-7</v>
      </c>
      <c r="M61" s="1">
        <v>5.7054999999999998E-34</v>
      </c>
      <c r="N61" s="1">
        <v>2.5642999999999998E-3</v>
      </c>
    </row>
    <row r="62" spans="1:14" x14ac:dyDescent="0.2">
      <c r="A62" s="49">
        <v>10</v>
      </c>
      <c r="B62" s="50">
        <f t="shared" si="0"/>
        <v>3.3639000000000001E-8</v>
      </c>
      <c r="C62" s="1"/>
      <c r="D62" s="1">
        <v>4.6206E-10</v>
      </c>
      <c r="E62" s="1">
        <v>4.6208000000000002E-10</v>
      </c>
      <c r="F62" s="1">
        <v>4.6208000000000002E-10</v>
      </c>
      <c r="G62" s="1">
        <v>4.6208000000000002E-10</v>
      </c>
      <c r="H62" s="1">
        <v>7.0658999999999998E-7</v>
      </c>
      <c r="I62" s="1">
        <v>1.8008E-26</v>
      </c>
      <c r="J62" s="1">
        <v>3.3639000000000001E-8</v>
      </c>
      <c r="K62" s="1">
        <v>1.1245E-34</v>
      </c>
      <c r="L62" s="1">
        <v>8.0232E-8</v>
      </c>
      <c r="M62" s="1">
        <v>5.7054999999999998E-34</v>
      </c>
      <c r="N62" s="1">
        <v>1.81E-3</v>
      </c>
    </row>
    <row r="63" spans="1:14" x14ac:dyDescent="0.2">
      <c r="A63" s="49">
        <v>10.5</v>
      </c>
      <c r="B63" s="50">
        <f t="shared" si="0"/>
        <v>1.5408999999999999E-8</v>
      </c>
      <c r="C63" s="1"/>
      <c r="D63" s="1">
        <v>1.5092000000000001E-10</v>
      </c>
      <c r="E63" s="1">
        <v>1.5092000000000001E-10</v>
      </c>
      <c r="F63" s="1">
        <v>1.5092999999999999E-10</v>
      </c>
      <c r="G63" s="1">
        <v>1.5092999999999999E-10</v>
      </c>
      <c r="H63" s="1">
        <v>3.5167000000000002E-7</v>
      </c>
      <c r="I63" s="1">
        <v>1.6971E-27</v>
      </c>
      <c r="J63" s="1">
        <v>1.5408999999999999E-8</v>
      </c>
      <c r="K63" s="1">
        <v>1.1245E-34</v>
      </c>
      <c r="L63" s="1">
        <v>4.5475000000000002E-8</v>
      </c>
      <c r="M63" s="1">
        <v>5.7054999999999998E-34</v>
      </c>
      <c r="N63" s="1">
        <v>1.2753E-3</v>
      </c>
    </row>
    <row r="64" spans="1:14" x14ac:dyDescent="0.2">
      <c r="A64" s="49">
        <v>11</v>
      </c>
      <c r="B64" s="50">
        <f t="shared" si="0"/>
        <v>7.0671000000000001E-9</v>
      </c>
      <c r="C64" s="1"/>
      <c r="D64" s="1">
        <v>4.9212000000000002E-11</v>
      </c>
      <c r="E64" s="1">
        <v>4.9213999999999999E-11</v>
      </c>
      <c r="F64" s="1">
        <v>4.9213999999999999E-11</v>
      </c>
      <c r="G64" s="1">
        <v>4.9212999999999997E-11</v>
      </c>
      <c r="H64" s="1">
        <v>1.7524E-7</v>
      </c>
      <c r="I64" s="1">
        <v>1.5994999999999999E-28</v>
      </c>
      <c r="J64" s="1">
        <v>7.0671000000000001E-9</v>
      </c>
      <c r="K64" s="1">
        <v>1.1245E-34</v>
      </c>
      <c r="L64" s="1">
        <v>2.5932E-8</v>
      </c>
      <c r="M64" s="1">
        <v>5.7054999999999998E-34</v>
      </c>
      <c r="N64" s="1">
        <v>8.9747000000000004E-4</v>
      </c>
    </row>
    <row r="65" spans="1:14" x14ac:dyDescent="0.2">
      <c r="A65" s="49">
        <v>11.5</v>
      </c>
      <c r="B65" s="50">
        <f t="shared" si="0"/>
        <v>3.2447000000000002E-9</v>
      </c>
      <c r="C65" s="1"/>
      <c r="D65" s="1">
        <v>1.6003E-11</v>
      </c>
      <c r="E65" s="1">
        <v>1.6003E-11</v>
      </c>
      <c r="F65" s="1">
        <v>1.6003E-11</v>
      </c>
      <c r="G65" s="1">
        <v>1.6003E-11</v>
      </c>
      <c r="H65" s="1">
        <v>8.7489999999999998E-8</v>
      </c>
      <c r="I65" s="1">
        <v>1.5074000000000001E-29</v>
      </c>
      <c r="J65" s="1">
        <v>3.2447000000000002E-9</v>
      </c>
      <c r="K65" s="1">
        <v>1.1245E-34</v>
      </c>
      <c r="L65" s="1">
        <v>1.4864999999999999E-8</v>
      </c>
      <c r="M65" s="1">
        <v>5.7054999999999998E-34</v>
      </c>
      <c r="N65" s="1">
        <v>6.3104999999999997E-4</v>
      </c>
    </row>
    <row r="66" spans="1:14" x14ac:dyDescent="0.2">
      <c r="A66" s="49">
        <v>12</v>
      </c>
      <c r="B66" s="50">
        <f t="shared" si="0"/>
        <v>1.4912E-9</v>
      </c>
      <c r="C66" s="1"/>
      <c r="D66" s="1">
        <v>5.2003E-12</v>
      </c>
      <c r="E66" s="1">
        <v>5.2004000000000003E-12</v>
      </c>
      <c r="F66" s="1">
        <v>5.2004999999999999E-12</v>
      </c>
      <c r="G66" s="1">
        <v>5.2004000000000003E-12</v>
      </c>
      <c r="H66" s="1">
        <v>4.3770000000000001E-8</v>
      </c>
      <c r="I66" s="1">
        <v>1.4207E-30</v>
      </c>
      <c r="J66" s="1">
        <v>1.4912E-9</v>
      </c>
      <c r="K66" s="1">
        <v>1.1245E-34</v>
      </c>
      <c r="L66" s="1">
        <v>8.5560000000000006E-9</v>
      </c>
      <c r="M66" s="1">
        <v>5.7054999999999998E-34</v>
      </c>
      <c r="N66" s="1">
        <v>4.4333000000000003E-4</v>
      </c>
    </row>
    <row r="67" spans="1:14" x14ac:dyDescent="0.2">
      <c r="A67" s="49">
        <v>12.5</v>
      </c>
      <c r="B67" s="50">
        <f t="shared" ref="B67:B87" si="1">J67</f>
        <v>6.8604000000000004E-10</v>
      </c>
      <c r="C67" s="1"/>
      <c r="D67" s="1">
        <v>1.6888E-12</v>
      </c>
      <c r="E67" s="1">
        <v>1.6889E-12</v>
      </c>
      <c r="F67" s="1">
        <v>1.6889E-12</v>
      </c>
      <c r="G67" s="1">
        <v>1.6889E-12</v>
      </c>
      <c r="H67" s="1">
        <v>2.1947000000000001E-8</v>
      </c>
      <c r="I67" s="1">
        <v>1.339E-31</v>
      </c>
      <c r="J67" s="1">
        <v>6.8604000000000004E-10</v>
      </c>
      <c r="K67" s="1">
        <v>1.1245E-34</v>
      </c>
      <c r="L67" s="1">
        <v>4.9447999999999997E-9</v>
      </c>
      <c r="M67" s="1">
        <v>5.7054999999999998E-34</v>
      </c>
      <c r="N67" s="1">
        <v>3.1117999999999999E-4</v>
      </c>
    </row>
    <row r="68" spans="1:14" x14ac:dyDescent="0.2">
      <c r="A68" s="49">
        <v>13</v>
      </c>
      <c r="B68" s="50">
        <f t="shared" si="1"/>
        <v>3.1582E-10</v>
      </c>
      <c r="C68" s="1"/>
      <c r="D68" s="1">
        <v>5.4810999999999997E-13</v>
      </c>
      <c r="E68" s="1">
        <v>5.4813000000000001E-13</v>
      </c>
      <c r="F68" s="1">
        <v>5.4813000000000001E-13</v>
      </c>
      <c r="G68" s="1">
        <v>5.4811999999999999E-13</v>
      </c>
      <c r="H68" s="1">
        <v>1.1031E-8</v>
      </c>
      <c r="I68" s="1">
        <v>1.2619E-32</v>
      </c>
      <c r="J68" s="1">
        <v>3.1582E-10</v>
      </c>
      <c r="K68" s="1">
        <v>1.1245E-34</v>
      </c>
      <c r="L68" s="1">
        <v>2.8682000000000001E-9</v>
      </c>
      <c r="M68" s="1">
        <v>5.7054999999999998E-34</v>
      </c>
      <c r="N68" s="1">
        <v>2.1801000000000001E-4</v>
      </c>
    </row>
    <row r="69" spans="1:14" x14ac:dyDescent="0.2">
      <c r="A69" s="49">
        <v>13.5</v>
      </c>
      <c r="B69" s="50">
        <f t="shared" si="1"/>
        <v>1.4546000000000001E-10</v>
      </c>
      <c r="C69" s="1"/>
      <c r="D69" s="1">
        <v>1.7756999999999999E-13</v>
      </c>
      <c r="E69" s="1">
        <v>1.7758000000000001E-13</v>
      </c>
      <c r="F69" s="1">
        <v>1.7758000000000001E-13</v>
      </c>
      <c r="G69" s="1">
        <v>1.7758000000000001E-13</v>
      </c>
      <c r="H69" s="1">
        <v>5.5590000000000003E-9</v>
      </c>
      <c r="I69" s="1">
        <v>1.1892999999999999E-33</v>
      </c>
      <c r="J69" s="1">
        <v>1.4546000000000001E-10</v>
      </c>
      <c r="K69" s="1">
        <v>1.1245E-34</v>
      </c>
      <c r="L69" s="1">
        <v>1.6689999999999999E-9</v>
      </c>
      <c r="M69" s="1">
        <v>5.7054999999999998E-34</v>
      </c>
      <c r="N69" s="1">
        <v>1.5254999999999999E-4</v>
      </c>
    </row>
    <row r="70" spans="1:14" x14ac:dyDescent="0.2">
      <c r="A70" s="49">
        <v>14</v>
      </c>
      <c r="B70" s="50">
        <f t="shared" si="1"/>
        <v>6.7045999999999995E-11</v>
      </c>
      <c r="C70" s="1"/>
      <c r="D70" s="1">
        <v>5.7506999999999997E-14</v>
      </c>
      <c r="E70" s="1">
        <v>5.7509000000000003E-14</v>
      </c>
      <c r="F70" s="1">
        <v>5.7509000000000003E-14</v>
      </c>
      <c r="G70" s="1">
        <v>5.7508000000000006E-14</v>
      </c>
      <c r="H70" s="1">
        <v>2.8098E-9</v>
      </c>
      <c r="I70" s="1">
        <v>4.6390999999999997E-34</v>
      </c>
      <c r="J70" s="1">
        <v>6.7045999999999995E-11</v>
      </c>
      <c r="K70" s="1">
        <v>1.1245E-34</v>
      </c>
      <c r="L70" s="1">
        <v>9.7389999999999991E-10</v>
      </c>
      <c r="M70" s="1">
        <v>5.7054999999999998E-34</v>
      </c>
      <c r="N70" s="1">
        <v>1.0668E-4</v>
      </c>
    </row>
    <row r="71" spans="1:14" x14ac:dyDescent="0.2">
      <c r="A71" s="49">
        <v>14.5</v>
      </c>
      <c r="B71" s="50">
        <f t="shared" si="1"/>
        <v>3.0917999999999997E-11</v>
      </c>
      <c r="C71" s="1"/>
      <c r="D71" s="1">
        <v>1.8628999999999999E-14</v>
      </c>
      <c r="E71" s="1">
        <v>1.8628999999999999E-14</v>
      </c>
      <c r="F71" s="1">
        <v>1.8628999999999999E-14</v>
      </c>
      <c r="G71" s="1">
        <v>1.8628999999999999E-14</v>
      </c>
      <c r="H71" s="1">
        <v>1.4248999999999999E-9</v>
      </c>
      <c r="I71" s="1">
        <v>4.6390999999999997E-34</v>
      </c>
      <c r="J71" s="1">
        <v>3.0917999999999997E-11</v>
      </c>
      <c r="K71" s="1">
        <v>1.1245E-34</v>
      </c>
      <c r="L71" s="1">
        <v>5.7013999999999996E-10</v>
      </c>
      <c r="M71" s="1">
        <v>5.7054999999999998E-34</v>
      </c>
      <c r="N71" s="1">
        <v>7.4558E-5</v>
      </c>
    </row>
    <row r="72" spans="1:14" x14ac:dyDescent="0.2">
      <c r="A72" s="49">
        <v>15</v>
      </c>
      <c r="B72" s="50">
        <f t="shared" si="1"/>
        <v>1.4267E-11</v>
      </c>
      <c r="C72" s="1"/>
      <c r="D72" s="1">
        <v>6.0360000000000003E-15</v>
      </c>
      <c r="E72" s="1">
        <v>6.0360999999999996E-15</v>
      </c>
      <c r="F72" s="1">
        <v>6.0360000000000003E-15</v>
      </c>
      <c r="G72" s="1">
        <v>6.0360999999999996E-15</v>
      </c>
      <c r="H72" s="1">
        <v>7.2521000000000002E-10</v>
      </c>
      <c r="I72" s="1">
        <v>4.6390999999999997E-34</v>
      </c>
      <c r="J72" s="1">
        <v>1.4267E-11</v>
      </c>
      <c r="K72" s="1">
        <v>1.1245E-34</v>
      </c>
      <c r="L72" s="1">
        <v>3.3481E-10</v>
      </c>
      <c r="M72" s="1">
        <v>5.7054999999999998E-34</v>
      </c>
      <c r="N72" s="1">
        <v>5.2077999999999998E-5</v>
      </c>
    </row>
    <row r="73" spans="1:14" x14ac:dyDescent="0.2">
      <c r="A73" s="49">
        <v>15.5</v>
      </c>
      <c r="B73" s="50">
        <f t="shared" si="1"/>
        <v>6.5868000000000002E-12</v>
      </c>
      <c r="C73" s="1"/>
      <c r="D73" s="1">
        <v>1.9562000000000001E-15</v>
      </c>
      <c r="E73" s="1">
        <v>1.9562999999999999E-15</v>
      </c>
      <c r="F73" s="1">
        <v>1.9562999999999999E-15</v>
      </c>
      <c r="G73" s="1">
        <v>1.9562999999999999E-15</v>
      </c>
      <c r="H73" s="1">
        <v>3.7050000000000001E-10</v>
      </c>
      <c r="I73" s="1">
        <v>4.6390999999999997E-34</v>
      </c>
      <c r="J73" s="1">
        <v>6.5868000000000002E-12</v>
      </c>
      <c r="K73" s="1">
        <v>1.1245E-34</v>
      </c>
      <c r="L73" s="1">
        <v>1.972E-10</v>
      </c>
      <c r="M73" s="1">
        <v>5.7054999999999998E-34</v>
      </c>
      <c r="N73" s="1">
        <v>3.6356000000000002E-5</v>
      </c>
    </row>
    <row r="74" spans="1:14" x14ac:dyDescent="0.2">
      <c r="A74" s="49">
        <v>16</v>
      </c>
      <c r="B74" s="50">
        <f t="shared" si="1"/>
        <v>3.0422000000000001E-12</v>
      </c>
      <c r="C74" s="1"/>
      <c r="D74" s="1">
        <v>6.3417999999999998E-16</v>
      </c>
      <c r="E74" s="1">
        <v>6.3422999999999995E-16</v>
      </c>
      <c r="F74" s="1">
        <v>6.3417999999999998E-16</v>
      </c>
      <c r="G74" s="1">
        <v>6.3420000000000003E-16</v>
      </c>
      <c r="H74" s="1">
        <v>1.9002999999999999E-10</v>
      </c>
      <c r="I74" s="1">
        <v>4.6390999999999997E-34</v>
      </c>
      <c r="J74" s="1">
        <v>3.0422000000000001E-12</v>
      </c>
      <c r="K74" s="1">
        <v>1.1245E-34</v>
      </c>
      <c r="L74" s="1">
        <v>1.1647999999999999E-10</v>
      </c>
      <c r="M74" s="1">
        <v>5.7054999999999998E-34</v>
      </c>
      <c r="N74" s="1">
        <v>2.5364E-5</v>
      </c>
    </row>
    <row r="75" spans="1:14" x14ac:dyDescent="0.2">
      <c r="A75" s="49">
        <v>16.5</v>
      </c>
      <c r="B75" s="50">
        <f t="shared" si="1"/>
        <v>1.4040000000000001E-12</v>
      </c>
      <c r="C75" s="1"/>
      <c r="D75" s="1">
        <v>2.0565E-16</v>
      </c>
      <c r="E75" s="1">
        <v>2.0565E-16</v>
      </c>
      <c r="F75" s="1">
        <v>2.0565E-16</v>
      </c>
      <c r="G75" s="1">
        <v>2.0565E-16</v>
      </c>
      <c r="H75" s="1">
        <v>9.7850000000000003E-11</v>
      </c>
      <c r="I75" s="1">
        <v>4.6390999999999997E-34</v>
      </c>
      <c r="J75" s="1">
        <v>1.4040000000000001E-12</v>
      </c>
      <c r="K75" s="1">
        <v>1.1245E-34</v>
      </c>
      <c r="L75" s="1">
        <v>6.8992999999999999E-11</v>
      </c>
      <c r="M75" s="1">
        <v>5.7054999999999998E-34</v>
      </c>
      <c r="N75" s="1">
        <v>1.7685000000000001E-5</v>
      </c>
    </row>
    <row r="76" spans="1:14" x14ac:dyDescent="0.2">
      <c r="A76" s="49">
        <v>17</v>
      </c>
      <c r="B76" s="50">
        <f t="shared" si="1"/>
        <v>6.4826000000000001E-13</v>
      </c>
      <c r="C76" s="1"/>
      <c r="D76" s="1">
        <v>6.6697999999999994E-17</v>
      </c>
      <c r="E76" s="1">
        <v>6.6702000000000001E-17</v>
      </c>
      <c r="F76" s="1">
        <v>6.6705999999999996E-17</v>
      </c>
      <c r="G76" s="1">
        <v>6.6705000000000004E-17</v>
      </c>
      <c r="H76" s="1">
        <v>5.0562999999999998E-11</v>
      </c>
      <c r="I76" s="1">
        <v>4.6390999999999997E-34</v>
      </c>
      <c r="J76" s="1">
        <v>6.4826000000000001E-13</v>
      </c>
      <c r="K76" s="1">
        <v>1.1245E-34</v>
      </c>
      <c r="L76" s="1">
        <v>4.0985000000000001E-11</v>
      </c>
      <c r="M76" s="1">
        <v>5.7054999999999998E-34</v>
      </c>
      <c r="N76" s="1">
        <v>1.2323E-5</v>
      </c>
    </row>
    <row r="77" spans="1:14" x14ac:dyDescent="0.2">
      <c r="A77" s="49">
        <v>17.5</v>
      </c>
      <c r="B77" s="50">
        <f t="shared" si="1"/>
        <v>2.9943999999999998E-13</v>
      </c>
      <c r="C77" s="1"/>
      <c r="D77" s="1">
        <v>2.1639999999999999E-17</v>
      </c>
      <c r="E77" s="1">
        <v>2.1641000000000001E-17</v>
      </c>
      <c r="F77" s="1">
        <v>2.1641000000000001E-17</v>
      </c>
      <c r="G77" s="1">
        <v>2.1641000000000001E-17</v>
      </c>
      <c r="H77" s="1">
        <v>2.6235E-11</v>
      </c>
      <c r="I77" s="1">
        <v>4.6390999999999997E-34</v>
      </c>
      <c r="J77" s="1">
        <v>2.9943999999999998E-13</v>
      </c>
      <c r="K77" s="1">
        <v>1.1245E-34</v>
      </c>
      <c r="L77" s="1">
        <v>2.4418E-11</v>
      </c>
      <c r="M77" s="1">
        <v>5.7054999999999998E-34</v>
      </c>
      <c r="N77" s="1">
        <v>8.5823999999999993E-6</v>
      </c>
    </row>
    <row r="78" spans="1:14" x14ac:dyDescent="0.2">
      <c r="A78" s="49">
        <v>18</v>
      </c>
      <c r="B78" s="50">
        <f t="shared" si="1"/>
        <v>1.3839E-13</v>
      </c>
      <c r="C78" s="1"/>
      <c r="D78" s="1">
        <v>6.9238999999999998E-18</v>
      </c>
      <c r="E78" s="1">
        <v>6.9241999999999997E-18</v>
      </c>
      <c r="F78" s="1">
        <v>6.9237000000000004E-18</v>
      </c>
      <c r="G78" s="1">
        <v>6.9240000000000003E-18</v>
      </c>
      <c r="H78" s="1">
        <v>1.367E-11</v>
      </c>
      <c r="I78" s="1">
        <v>4.6390999999999997E-34</v>
      </c>
      <c r="J78" s="1">
        <v>1.3839E-13</v>
      </c>
      <c r="K78" s="1">
        <v>1.1245E-34</v>
      </c>
      <c r="L78" s="1">
        <v>1.4588E-11</v>
      </c>
      <c r="M78" s="1">
        <v>5.7054999999999998E-34</v>
      </c>
      <c r="N78" s="1">
        <v>5.9735999999999999E-6</v>
      </c>
    </row>
    <row r="79" spans="1:14" x14ac:dyDescent="0.2">
      <c r="A79" s="49">
        <v>18.5</v>
      </c>
      <c r="B79" s="50">
        <f t="shared" si="1"/>
        <v>6.3978999999999999E-14</v>
      </c>
      <c r="C79" s="1"/>
      <c r="D79" s="1">
        <v>2.2130000000000001E-18</v>
      </c>
      <c r="E79" s="1">
        <v>2.2130000000000001E-18</v>
      </c>
      <c r="F79" s="1">
        <v>2.2130000000000001E-18</v>
      </c>
      <c r="G79" s="1">
        <v>2.2130000000000001E-18</v>
      </c>
      <c r="H79" s="1">
        <v>7.1528E-12</v>
      </c>
      <c r="I79" s="1">
        <v>4.6390999999999997E-34</v>
      </c>
      <c r="J79" s="1">
        <v>6.3978999999999999E-14</v>
      </c>
      <c r="K79" s="1">
        <v>1.1245E-34</v>
      </c>
      <c r="L79" s="1">
        <v>8.7379999999999993E-12</v>
      </c>
      <c r="M79" s="1">
        <v>5.7054999999999998E-34</v>
      </c>
      <c r="N79" s="1">
        <v>4.1551999999999996E-6</v>
      </c>
    </row>
    <row r="80" spans="1:14" x14ac:dyDescent="0.2">
      <c r="A80" s="49">
        <v>19</v>
      </c>
      <c r="B80" s="50">
        <f t="shared" si="1"/>
        <v>2.9589E-14</v>
      </c>
      <c r="C80" s="1"/>
      <c r="D80" s="1">
        <v>7.0728999999999996E-19</v>
      </c>
      <c r="E80" s="1">
        <v>7.0731000000000001E-19</v>
      </c>
      <c r="F80" s="1">
        <v>7.0731000000000001E-19</v>
      </c>
      <c r="G80" s="1">
        <v>7.0735000000000003E-19</v>
      </c>
      <c r="H80" s="1">
        <v>3.7581999999999999E-12</v>
      </c>
      <c r="I80" s="1">
        <v>4.6390999999999997E-34</v>
      </c>
      <c r="J80" s="1">
        <v>2.9589E-14</v>
      </c>
      <c r="K80" s="1">
        <v>1.1245E-34</v>
      </c>
      <c r="L80" s="1">
        <v>5.2491999999999999E-12</v>
      </c>
      <c r="M80" s="1">
        <v>5.7054999999999998E-34</v>
      </c>
      <c r="N80" s="1">
        <v>2.8888000000000002E-6</v>
      </c>
    </row>
    <row r="81" spans="1:14" x14ac:dyDescent="0.2">
      <c r="A81" s="49">
        <v>19.5</v>
      </c>
      <c r="B81" s="50">
        <f t="shared" si="1"/>
        <v>1.368E-14</v>
      </c>
      <c r="C81" s="1"/>
      <c r="D81" s="1">
        <v>2.2607E-19</v>
      </c>
      <c r="E81" s="1">
        <v>2.2607E-19</v>
      </c>
      <c r="F81" s="1">
        <v>2.2607999999999998E-19</v>
      </c>
      <c r="G81" s="1">
        <v>2.2607E-19</v>
      </c>
      <c r="H81" s="1">
        <v>1.9826000000000001E-12</v>
      </c>
      <c r="I81" s="1">
        <v>4.6390999999999997E-34</v>
      </c>
      <c r="J81" s="1">
        <v>1.368E-14</v>
      </c>
      <c r="K81" s="1">
        <v>1.1245E-34</v>
      </c>
      <c r="L81" s="1">
        <v>3.1619000000000001E-12</v>
      </c>
      <c r="M81" s="1">
        <v>5.7054999999999998E-34</v>
      </c>
      <c r="N81" s="1">
        <v>2.0053999999999999E-6</v>
      </c>
    </row>
    <row r="82" spans="1:14" x14ac:dyDescent="0.2">
      <c r="A82" s="49">
        <v>20</v>
      </c>
      <c r="B82" s="50">
        <f t="shared" si="1"/>
        <v>6.3239000000000001E-15</v>
      </c>
      <c r="C82" s="1"/>
      <c r="D82" s="1">
        <v>7.2255000000000006E-20</v>
      </c>
      <c r="E82" s="1">
        <v>7.2255999999999999E-20</v>
      </c>
      <c r="F82" s="1">
        <v>7.2255000000000006E-20</v>
      </c>
      <c r="G82" s="1">
        <v>7.2259000000000003E-20</v>
      </c>
      <c r="H82" s="1">
        <v>1.0497000000000001E-12</v>
      </c>
      <c r="I82" s="1">
        <v>4.6390999999999997E-34</v>
      </c>
      <c r="J82" s="1">
        <v>6.3239000000000001E-15</v>
      </c>
      <c r="K82" s="1">
        <v>1.1245E-34</v>
      </c>
      <c r="L82" s="1">
        <v>1.9099000000000002E-12</v>
      </c>
      <c r="M82" s="1">
        <v>5.7054999999999998E-34</v>
      </c>
      <c r="N82" s="1">
        <v>1.3914999999999999E-6</v>
      </c>
    </row>
    <row r="83" spans="1:14" x14ac:dyDescent="0.2">
      <c r="A83" s="49">
        <v>21</v>
      </c>
      <c r="B83" s="50">
        <f t="shared" si="1"/>
        <v>1.3535E-15</v>
      </c>
      <c r="C83" s="1"/>
      <c r="D83" s="1">
        <v>7.381E-21</v>
      </c>
      <c r="E83" s="1">
        <v>7.3817000000000004E-21</v>
      </c>
      <c r="F83" s="1">
        <v>7.3813000000000004E-21</v>
      </c>
      <c r="G83" s="1">
        <v>7.3814E-21</v>
      </c>
      <c r="H83" s="1">
        <v>2.9716000000000002E-13</v>
      </c>
      <c r="I83" s="1">
        <v>4.6390999999999997E-34</v>
      </c>
      <c r="J83" s="1">
        <v>1.3535E-15</v>
      </c>
      <c r="K83" s="1">
        <v>1.1245E-34</v>
      </c>
      <c r="L83" s="1">
        <v>7.0233E-13</v>
      </c>
      <c r="M83" s="1">
        <v>5.7054999999999998E-34</v>
      </c>
      <c r="N83" s="1">
        <v>6.6909000000000002E-7</v>
      </c>
    </row>
    <row r="84" spans="1:14" x14ac:dyDescent="0.2">
      <c r="A84" s="49">
        <v>23</v>
      </c>
      <c r="B84" s="50">
        <f t="shared" si="1"/>
        <v>6.2302999999999999E-17</v>
      </c>
      <c r="C84" s="1"/>
      <c r="D84" s="1">
        <v>7.7032000000000001E-23</v>
      </c>
      <c r="E84" s="1">
        <v>7.7031000000000004E-23</v>
      </c>
      <c r="F84" s="1">
        <v>7.7029999999999995E-23</v>
      </c>
      <c r="G84" s="1">
        <v>7.7032999999999998E-23</v>
      </c>
      <c r="H84" s="1">
        <v>2.4666000000000001E-14</v>
      </c>
      <c r="I84" s="1">
        <v>4.6390999999999997E-34</v>
      </c>
      <c r="J84" s="1">
        <v>6.2302999999999999E-17</v>
      </c>
      <c r="K84" s="1">
        <v>1.1245E-34</v>
      </c>
      <c r="L84" s="1">
        <v>9.7626999999999994E-14</v>
      </c>
      <c r="M84" s="1">
        <v>5.7054999999999998E-34</v>
      </c>
      <c r="N84" s="1">
        <v>1.5386E-7</v>
      </c>
    </row>
    <row r="85" spans="1:14" x14ac:dyDescent="0.2">
      <c r="A85" s="49">
        <v>26</v>
      </c>
      <c r="B85" s="50">
        <f t="shared" si="1"/>
        <v>6.1600000000000003E-19</v>
      </c>
      <c r="C85" s="1"/>
      <c r="D85" s="1">
        <v>8.2119999999999995E-26</v>
      </c>
      <c r="E85" s="1">
        <v>8.2122E-26</v>
      </c>
      <c r="F85" s="1">
        <v>8.2122E-26</v>
      </c>
      <c r="G85" s="1">
        <v>8.2120999999999998E-26</v>
      </c>
      <c r="H85" s="1">
        <v>6.2945999999999998E-16</v>
      </c>
      <c r="I85" s="1">
        <v>4.6390999999999997E-34</v>
      </c>
      <c r="J85" s="1">
        <v>6.1600000000000003E-19</v>
      </c>
      <c r="K85" s="1">
        <v>1.1245E-34</v>
      </c>
      <c r="L85" s="1">
        <v>5.3759999999999998E-15</v>
      </c>
      <c r="M85" s="1">
        <v>5.7054999999999998E-34</v>
      </c>
      <c r="N85" s="1">
        <v>1.6727999999999999E-8</v>
      </c>
    </row>
    <row r="86" spans="1:14" x14ac:dyDescent="0.2">
      <c r="A86" s="49">
        <v>30</v>
      </c>
      <c r="B86" s="50">
        <f t="shared" si="1"/>
        <v>1.2067E-21</v>
      </c>
      <c r="C86" s="1"/>
      <c r="D86" s="1">
        <v>8.9437000000000004E-30</v>
      </c>
      <c r="E86" s="1">
        <v>8.9435999999999994E-30</v>
      </c>
      <c r="F86" s="1">
        <v>8.9441000000000002E-30</v>
      </c>
      <c r="G86" s="1">
        <v>8.9435999999999994E-30</v>
      </c>
      <c r="H86" s="1">
        <v>5.0549E-18</v>
      </c>
      <c r="I86" s="1">
        <v>4.6390999999999997E-34</v>
      </c>
      <c r="J86" s="1">
        <v>1.2067E-21</v>
      </c>
      <c r="K86" s="1">
        <v>1.1245E-34</v>
      </c>
      <c r="L86" s="1">
        <v>1.2131999999999999E-16</v>
      </c>
      <c r="M86" s="1">
        <v>5.7054999999999998E-34</v>
      </c>
      <c r="N86" s="1">
        <v>8.4655000000000004E-10</v>
      </c>
    </row>
    <row r="87" spans="1:14" x14ac:dyDescent="0.2">
      <c r="A87" s="49">
        <v>34</v>
      </c>
      <c r="B87" s="50">
        <f t="shared" si="1"/>
        <v>2.3731999999999999E-24</v>
      </c>
      <c r="C87" s="1"/>
      <c r="D87" s="1">
        <v>9.7400000000000004E-34</v>
      </c>
      <c r="E87" s="1">
        <v>9.7406999999999993E-34</v>
      </c>
      <c r="F87" s="1">
        <v>9.7404000000000005E-34</v>
      </c>
      <c r="G87" s="1">
        <v>9.7404000000000005E-34</v>
      </c>
      <c r="H87" s="1">
        <v>4.1255E-20</v>
      </c>
      <c r="I87" s="1">
        <v>4.6390999999999997E-34</v>
      </c>
      <c r="J87" s="1">
        <v>2.3731999999999999E-24</v>
      </c>
      <c r="K87" s="1">
        <v>1.1245E-34</v>
      </c>
      <c r="L87" s="1">
        <v>2.8742000000000001E-18</v>
      </c>
      <c r="M87" s="1">
        <v>5.7054999999999998E-34</v>
      </c>
      <c r="N87" s="1">
        <v>4.1740000000000003E-11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Eingaben</vt:lpstr>
      <vt:lpstr>Normal-Beton</vt:lpstr>
      <vt:lpstr>Baryt 3,2</vt:lpstr>
      <vt:lpstr>Blei</vt:lpstr>
      <vt:lpstr>Eisen</vt:lpstr>
      <vt:lpstr>Wasser</vt:lpstr>
      <vt:lpstr>PB-Glas 4,36</vt:lpstr>
      <vt:lpstr>Wofram-Legierung</vt:lpstr>
      <vt:lpstr>'Baryt 3,2'!TAPE20_SF_BB</vt:lpstr>
      <vt:lpstr>Eisen!TAPE20_SF_FE</vt:lpstr>
      <vt:lpstr>'Normal-Beton'!TAPE20_SF_NB</vt:lpstr>
      <vt:lpstr>Blei!TAPE20_SF_PB</vt:lpstr>
      <vt:lpstr>'PB-Glas 4,36'!TAPE20_SF_PbGl_1</vt:lpstr>
      <vt:lpstr>'Wofram-Legierung'!TAPE20_SF_WLeg_1</vt:lpstr>
      <vt:lpstr>Wasser!TAPE20_SF_WS_1</vt:lpstr>
    </vt:vector>
  </TitlesOfParts>
  <Company>ZSR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DAMP 2022</dc:creator>
  <cp:lastModifiedBy>Hartmut Sumpf</cp:lastModifiedBy>
  <dcterms:created xsi:type="dcterms:W3CDTF">2004-09-18T20:30:53Z</dcterms:created>
  <dcterms:modified xsi:type="dcterms:W3CDTF">2024-09-05T11:46:04Z</dcterms:modified>
</cp:coreProperties>
</file>